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320" windowWidth="34080" windowHeight="15360" tabRatio="412" activeTab="0"/>
  </bookViews>
  <sheets>
    <sheet name="Hughes prob. Excel 4.0-Revised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<sst xmlns="http://schemas.openxmlformats.org/spreadsheetml/2006/main" count="39" uniqueCount="19">
  <si>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Dick Hughes' Problem  (though not his only one)</t>
  </si>
  <si>
    <t>Gemstone:</t>
  </si>
  <si>
    <t>Emerald</t>
  </si>
  <si>
    <t>Index, n1</t>
  </si>
  <si>
    <t>Air</t>
  </si>
  <si>
    <t>Index, n2</t>
  </si>
  <si>
    <t>Cedarwood Oil</t>
  </si>
  <si>
    <t>Opticon</t>
  </si>
  <si>
    <t>Relative Index of Refraction, n2/n1:</t>
  </si>
  <si>
    <t>Critical Angle, degrees:</t>
  </si>
  <si>
    <t>Angle in Degrees</t>
  </si>
  <si>
    <t>Angle in Radians</t>
  </si>
  <si>
    <t>Single Surface Reflectivity, TE, %</t>
  </si>
  <si>
    <t>Single Surface Reflectivity, TM, %</t>
  </si>
  <si>
    <t>Single Surface Reflectivity, Average, %</t>
  </si>
  <si>
    <t>Air Average Reflectivity</t>
  </si>
  <si>
    <t>Cedarwood Oil Average Reflectivity</t>
  </si>
  <si>
    <t>Optcon Average Reflectivity</t>
  </si>
  <si>
    <t>Fissure Content: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</si>
</sst>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45"/>
          <c:w val="0.823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'Hughes prob. Excel 4.0-Revised'!$Q$12:$Q$102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'Hughes prob. Excel 4.0-Revised'!$R$12:$R$102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'Hughes prob. Excel 4.0-Revised'!$S$12:$S$102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 val="autoZero"/>
        <c:auto val="0"/>
        <c:lblOffset val="100"/>
        <c:tickLblSkip val="6"/>
        <c:noMultiLvlLbl val="0"/>
      </c:catAx>
      <c:valAx>
        <c:axId val="296499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74"/>
          <c:w val="0.1542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105</xdr:row>
      <xdr:rowOff>114300</xdr:rowOff>
    </xdr:from>
    <xdr:to>
      <xdr:col>18</xdr:col>
      <xdr:colOff>1295400</xdr:colOff>
      <xdr:row>119</xdr:row>
      <xdr:rowOff>95250</xdr:rowOff>
    </xdr:to>
    <xdr:graphicFrame>
      <xdr:nvGraphicFramePr>
        <xdr:cNvPr id="1" name="Chart 1"/>
        <xdr:cNvGraphicFramePr/>
      </xdr:nvGraphicFramePr>
      <xdr:xfrm>
        <a:off x="14039850" y="22879050"/>
        <a:ext cx="4210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workbookViewId="0" topLeftCell="A1">
      <selection activeCell="H5" sqref="H5"/>
    </sheetView>
  </sheetViews>
  <sheetFormatPr defaultColWidth="15.4453125" defaultRowHeight="16.5" customHeight="1"/>
  <cols>
    <col min="1" max="1" width="8.3359375" style="0" customWidth="1"/>
    <col min="2" max="2" width="12.3359375" style="2" customWidth="1"/>
    <col min="3" max="3" width="12.10546875" style="3" customWidth="1"/>
    <col min="4" max="4" width="12.6640625" style="1" customWidth="1"/>
    <col min="5" max="5" width="12.10546875" style="0" customWidth="1"/>
    <col min="6" max="6" width="4.3359375" style="0" customWidth="1"/>
    <col min="7" max="7" width="13.6640625" style="2" customWidth="1"/>
    <col min="8" max="8" width="12.88671875" style="2" customWidth="1"/>
    <col min="9" max="9" width="10.6640625" style="2" customWidth="1"/>
    <col min="10" max="10" width="8.5546875" style="0" customWidth="1"/>
    <col min="11" max="11" width="3.3359375" style="0" customWidth="1"/>
    <col min="12" max="12" width="16.88671875" style="2" customWidth="1"/>
    <col min="13" max="14" width="12.10546875" style="2" customWidth="1"/>
    <col min="15" max="15" width="8.5546875" style="0" customWidth="1"/>
    <col min="16" max="16" width="3.10546875" style="0" customWidth="1"/>
    <col min="17" max="17" width="15.4453125" style="0" customWidth="1"/>
    <col min="18" max="18" width="18.5546875" style="0" customWidth="1"/>
  </cols>
  <sheetData>
    <row r="1" spans="1:15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8"/>
      <c r="O1" s="7"/>
    </row>
    <row r="3" spans="2:15" ht="16.5" customHeight="1">
      <c r="B3" t="s">
        <v>1</v>
      </c>
      <c r="C3" s="1" t="s">
        <v>2</v>
      </c>
      <c r="D3" s="3" t="s">
        <v>3</v>
      </c>
      <c r="E3" s="1">
        <v>1.58</v>
      </c>
      <c r="G3" s="2" t="s">
        <v>1</v>
      </c>
      <c r="H3" s="1" t="s">
        <v>2</v>
      </c>
      <c r="I3" s="2" t="s">
        <v>3</v>
      </c>
      <c r="J3" s="1">
        <v>1.58</v>
      </c>
      <c r="L3" s="2" t="s">
        <v>1</v>
      </c>
      <c r="M3" s="1" t="s">
        <v>2</v>
      </c>
      <c r="N3" s="1" t="s">
        <v>3</v>
      </c>
      <c r="O3" s="1">
        <v>1.58</v>
      </c>
    </row>
    <row r="4" spans="2:15" ht="16.5" customHeight="1">
      <c r="B4"/>
      <c r="C4" s="1"/>
      <c r="D4" s="3"/>
      <c r="E4" s="1"/>
      <c r="H4" s="1"/>
      <c r="J4" s="1"/>
      <c r="M4" s="1"/>
      <c r="N4" s="1"/>
      <c r="O4" s="1"/>
    </row>
    <row r="5" spans="2:15" ht="16.5" customHeight="1">
      <c r="B5" t="s">
        <v>18</v>
      </c>
      <c r="C5" s="1" t="s">
        <v>4</v>
      </c>
      <c r="D5" s="3" t="s">
        <v>5</v>
      </c>
      <c r="E5" s="1">
        <v>1</v>
      </c>
      <c r="G5" s="2" t="s">
        <v>18</v>
      </c>
      <c r="H5" s="1" t="s">
        <v>6</v>
      </c>
      <c r="I5" s="2" t="s">
        <v>5</v>
      </c>
      <c r="J5" s="1">
        <v>1.512</v>
      </c>
      <c r="L5" s="2" t="s">
        <v>18</v>
      </c>
      <c r="M5" s="1" t="s">
        <v>7</v>
      </c>
      <c r="N5" s="1" t="s">
        <v>5</v>
      </c>
      <c r="O5" s="1">
        <v>1.545</v>
      </c>
    </row>
    <row r="6" spans="2:15" ht="16.5" customHeight="1">
      <c r="B6"/>
      <c r="C6" s="2"/>
      <c r="D6" s="3"/>
      <c r="E6" s="1"/>
      <c r="J6" s="1"/>
      <c r="N6" s="1"/>
      <c r="O6" s="1"/>
    </row>
    <row r="7" spans="2:15" ht="16.5" customHeight="1">
      <c r="B7" t="s">
        <v>8</v>
      </c>
      <c r="C7" s="2"/>
      <c r="D7" s="3"/>
      <c r="E7" s="1">
        <f>E5/E3</f>
        <v>0.6329113924050632</v>
      </c>
      <c r="G7" s="2" t="s">
        <v>8</v>
      </c>
      <c r="J7" s="1">
        <f>J5/J3</f>
        <v>0.9569620253164557</v>
      </c>
      <c r="L7" s="2" t="s">
        <v>8</v>
      </c>
      <c r="N7" s="1"/>
      <c r="O7" s="1">
        <f>O5/O3</f>
        <v>0.9778481012658227</v>
      </c>
    </row>
    <row r="8" spans="2:15" ht="16.5" customHeight="1">
      <c r="B8"/>
      <c r="C8" s="2"/>
      <c r="D8" s="3"/>
      <c r="E8" s="1"/>
      <c r="J8" s="1"/>
      <c r="N8" s="1"/>
      <c r="O8" s="1"/>
    </row>
    <row r="9" spans="2:15" ht="16.5" customHeight="1">
      <c r="B9" t="s">
        <v>9</v>
      </c>
      <c r="C9" s="2"/>
      <c r="D9" s="3"/>
      <c r="E9" s="1">
        <f>(180/PI())*ASIN(E7)</f>
        <v>39.265247913879456</v>
      </c>
      <c r="G9" s="2" t="s">
        <v>9</v>
      </c>
      <c r="J9" s="1">
        <f>(180/PI())*ASIN(J7)</f>
        <v>73.12928157192722</v>
      </c>
      <c r="L9" s="2" t="s">
        <v>9</v>
      </c>
      <c r="N9" s="1"/>
      <c r="O9" s="1">
        <f>(180/PI())*ASIN(O7)</f>
        <v>77.91774245841107</v>
      </c>
    </row>
    <row r="11" spans="1:19" s="6" customFormat="1" ht="57" customHeight="1">
      <c r="A11" s="6" t="s">
        <v>10</v>
      </c>
      <c r="B11" s="4" t="s">
        <v>11</v>
      </c>
      <c r="C11" s="5" t="s">
        <v>12</v>
      </c>
      <c r="D11" s="4" t="s">
        <v>13</v>
      </c>
      <c r="E11" s="6" t="s">
        <v>14</v>
      </c>
      <c r="G11" s="4" t="s">
        <v>12</v>
      </c>
      <c r="H11" s="4" t="s">
        <v>13</v>
      </c>
      <c r="I11" s="4" t="s">
        <v>14</v>
      </c>
      <c r="K11"/>
      <c r="L11" s="4" t="s">
        <v>12</v>
      </c>
      <c r="M11" s="4" t="s">
        <v>13</v>
      </c>
      <c r="N11" s="4" t="s">
        <v>14</v>
      </c>
      <c r="Q11" s="6" t="s">
        <v>15</v>
      </c>
      <c r="R11" s="6" t="s">
        <v>16</v>
      </c>
      <c r="S11" s="6" t="s">
        <v>17</v>
      </c>
    </row>
    <row r="12" spans="1:19" ht="16.5" customHeight="1">
      <c r="A12">
        <v>0</v>
      </c>
      <c r="B12" s="2">
        <f aca="true" t="shared" si="0" ref="B12:B43">A12*PI()/180</f>
        <v>0</v>
      </c>
      <c r="C12" s="3">
        <f aca="true" t="shared" si="1" ref="C12:C43">100*((COS(B12)-SQRT(($E$7)^2-(SIN(B12))^2))/(COS(B12)+SQRT(($E$7)^2-(SIN(B12))^2)))^2</f>
        <v>5.053782825551352</v>
      </c>
      <c r="D12" s="3">
        <f aca="true" t="shared" si="2" ref="D12:D43">100*(((-($E$7^2)*COS(B12))+SQRT(($E$7^2)-(SIN(B12))^2))/((($E$7^2)*COS(B12))+SQRT(($E$7^2)-(SIN(B12))^2)))^2</f>
        <v>5.053782825551352</v>
      </c>
      <c r="E12" s="3">
        <f aca="true" t="shared" si="3" ref="E12:E43">(C12+D12)/2</f>
        <v>5.053782825551352</v>
      </c>
      <c r="G12" s="2">
        <f aca="true" t="shared" si="4" ref="G12:G43">100*((COS(B12)-SQRT(($J$7)^2-(SIN(B12))^2))/(COS(B12)+SQRT(($J$7)^2-(SIN(B12))^2)))^2</f>
        <v>0.048365853372807036</v>
      </c>
      <c r="H12" s="2">
        <f aca="true" t="shared" si="5" ref="H12:H43">100*(((-($J$7^2)*COS(B12))+SQRT(($J$7^2)-(SIN(B12))^2))/((($J$7^2)*COS(B12))+SQRT(($J$7^2)-(SIN(B12))^2)))^2</f>
        <v>0.04836585337280695</v>
      </c>
      <c r="I12" s="2">
        <f aca="true" t="shared" si="6" ref="I12:I43">(G12+H12)/2</f>
        <v>0.048365853372806994</v>
      </c>
      <c r="L12" s="2">
        <f aca="true" t="shared" si="7" ref="L12:L43">100*((COS(B12)-SQRT(($O$7)^2-(SIN(B12))^2))/(COS(B12)+SQRT(($O$7)^2-(SIN(B12))^2)))^2</f>
        <v>0.012544000000000135</v>
      </c>
      <c r="M12" s="2">
        <f aca="true" t="shared" si="8" ref="M12:M43">100*(((-($O$7^2)*COS(B12))+SQRT(($O$7^2)-(SIN(B12))^2))/((($O$7^2)*COS(B12))+SQRT(($O$7^2)-(SIN(B12))^2)))^2</f>
        <v>0.012544000000000124</v>
      </c>
      <c r="N12" s="2">
        <f aca="true" t="shared" si="9" ref="N12:N27">(L12+M12)/2</f>
        <v>0.01254400000000013</v>
      </c>
      <c r="Q12" s="3">
        <f aca="true" t="shared" si="10" ref="Q12:Q43">E12</f>
        <v>5.053782825551352</v>
      </c>
      <c r="R12" s="2">
        <f aca="true" t="shared" si="11" ref="R12:R43">I12</f>
        <v>0.048365853372806994</v>
      </c>
      <c r="S12" s="2">
        <f aca="true" t="shared" si="12" ref="S12:S43">N12</f>
        <v>0.01254400000000013</v>
      </c>
    </row>
    <row r="13" spans="1:19" ht="16.5" customHeight="1">
      <c r="A13">
        <v>1</v>
      </c>
      <c r="B13" s="2">
        <f t="shared" si="0"/>
        <v>0.017453292519943295</v>
      </c>
      <c r="C13" s="3">
        <f t="shared" si="1"/>
        <v>5.058650696155284</v>
      </c>
      <c r="D13" s="3">
        <f t="shared" si="2"/>
        <v>5.048917048870621</v>
      </c>
      <c r="E13" s="3">
        <f t="shared" si="3"/>
        <v>5.053783872512952</v>
      </c>
      <c r="G13" s="2">
        <f t="shared" si="4"/>
        <v>0.048396656317259486</v>
      </c>
      <c r="H13" s="2">
        <f t="shared" si="5"/>
        <v>0.04833506022453943</v>
      </c>
      <c r="I13" s="2">
        <f t="shared" si="6"/>
        <v>0.04836585827089945</v>
      </c>
      <c r="L13" s="2">
        <f t="shared" si="7"/>
        <v>0.01255181822653779</v>
      </c>
      <c r="M13" s="2">
        <f t="shared" si="8"/>
        <v>0.01253618420850307</v>
      </c>
      <c r="N13" s="2">
        <f t="shared" si="9"/>
        <v>0.01254400121752043</v>
      </c>
      <c r="Q13" s="3">
        <f t="shared" si="10"/>
        <v>5.053783872512952</v>
      </c>
      <c r="R13" s="2">
        <f t="shared" si="11"/>
        <v>0.04836585827089945</v>
      </c>
      <c r="S13" s="2">
        <f t="shared" si="12"/>
        <v>0.01254400121752043</v>
      </c>
    </row>
    <row r="14" spans="1:19" ht="16.5" customHeight="1">
      <c r="A14">
        <v>2</v>
      </c>
      <c r="B14" s="2">
        <f t="shared" si="0"/>
        <v>0.03490658503988659</v>
      </c>
      <c r="C14" s="3">
        <f t="shared" si="1"/>
        <v>5.073292127778063</v>
      </c>
      <c r="D14" s="3">
        <f t="shared" si="2"/>
        <v>5.034307112946411</v>
      </c>
      <c r="E14" s="3">
        <f t="shared" si="3"/>
        <v>5.053799620362238</v>
      </c>
      <c r="G14" s="2">
        <f t="shared" si="4"/>
        <v>0.04848920431810994</v>
      </c>
      <c r="H14" s="2">
        <f t="shared" si="5"/>
        <v>0.048242659370834606</v>
      </c>
      <c r="I14" s="2">
        <f t="shared" si="6"/>
        <v>0.04836593184447227</v>
      </c>
      <c r="L14" s="2">
        <f t="shared" si="7"/>
        <v>0.01257530725885917</v>
      </c>
      <c r="M14" s="2">
        <f t="shared" si="8"/>
        <v>0.012512731750943527</v>
      </c>
      <c r="N14" s="2">
        <f t="shared" si="9"/>
        <v>0.012544019504901348</v>
      </c>
      <c r="Q14" s="3">
        <f t="shared" si="10"/>
        <v>5.053799620362238</v>
      </c>
      <c r="R14" s="2">
        <f t="shared" si="11"/>
        <v>0.04836593184447227</v>
      </c>
      <c r="S14" s="2">
        <f t="shared" si="12"/>
        <v>0.012544019504901348</v>
      </c>
    </row>
    <row r="15" spans="1:19" ht="16.5" customHeight="1">
      <c r="A15">
        <v>3</v>
      </c>
      <c r="B15" s="2">
        <f t="shared" si="0"/>
        <v>0.05235987755982988</v>
      </c>
      <c r="C15" s="3">
        <f t="shared" si="1"/>
        <v>5.097821226153746</v>
      </c>
      <c r="D15" s="3">
        <f t="shared" si="2"/>
        <v>5.0099152091283</v>
      </c>
      <c r="E15" s="3">
        <f t="shared" si="3"/>
        <v>5.053868217641023</v>
      </c>
      <c r="G15" s="2">
        <f t="shared" si="4"/>
        <v>0.048643916101224996</v>
      </c>
      <c r="H15" s="2">
        <f t="shared" si="5"/>
        <v>0.0480885868984832</v>
      </c>
      <c r="I15" s="2">
        <f t="shared" si="6"/>
        <v>0.0483662514998541</v>
      </c>
      <c r="L15" s="2">
        <f t="shared" si="7"/>
        <v>0.012614570446880129</v>
      </c>
      <c r="M15" s="2">
        <f t="shared" si="8"/>
        <v>0.012473627455926263</v>
      </c>
      <c r="N15" s="2">
        <f t="shared" si="9"/>
        <v>0.012544098951403196</v>
      </c>
      <c r="Q15" s="3">
        <f t="shared" si="10"/>
        <v>5.053868217641023</v>
      </c>
      <c r="R15" s="2">
        <f t="shared" si="11"/>
        <v>0.0483662514998541</v>
      </c>
      <c r="S15" s="2">
        <f t="shared" si="12"/>
        <v>0.012544098951403196</v>
      </c>
    </row>
    <row r="16" spans="1:19" ht="16.5" customHeight="1">
      <c r="A16">
        <v>4</v>
      </c>
      <c r="B16" s="2">
        <f t="shared" si="0"/>
        <v>0.06981317007977318</v>
      </c>
      <c r="C16" s="3">
        <f t="shared" si="1"/>
        <v>5.132430341712998</v>
      </c>
      <c r="D16" s="3">
        <f t="shared" si="2"/>
        <v>4.975678357732326</v>
      </c>
      <c r="E16" s="3">
        <f>(C16+D16)/2</f>
        <v>5.054054349722662</v>
      </c>
      <c r="G16" s="2">
        <f t="shared" si="4"/>
        <v>0.04886149363837176</v>
      </c>
      <c r="H16" s="2">
        <f t="shared" si="5"/>
        <v>0.047872737338781855</v>
      </c>
      <c r="I16" s="2">
        <f t="shared" si="6"/>
        <v>0.048367115488576806</v>
      </c>
      <c r="L16" s="2">
        <f t="shared" si="7"/>
        <v>0.012669781017070938</v>
      </c>
      <c r="M16" s="2">
        <f t="shared" si="8"/>
        <v>0.012418846299112529</v>
      </c>
      <c r="N16" s="2">
        <f t="shared" si="9"/>
        <v>0.012544313658091734</v>
      </c>
      <c r="Q16" s="3">
        <f t="shared" si="10"/>
        <v>5.054054349722662</v>
      </c>
      <c r="R16" s="2">
        <f t="shared" si="11"/>
        <v>0.048367115488576806</v>
      </c>
      <c r="S16" s="2">
        <f t="shared" si="12"/>
        <v>0.012544313658091734</v>
      </c>
    </row>
    <row r="17" spans="1:19" ht="16.5" customHeight="1">
      <c r="A17">
        <v>5</v>
      </c>
      <c r="B17" s="2">
        <f t="shared" si="0"/>
        <v>0.08726646259971647</v>
      </c>
      <c r="C17" s="3">
        <f t="shared" si="1"/>
        <v>5.1773934014207885</v>
      </c>
      <c r="D17" s="3">
        <f t="shared" si="2"/>
        <v>4.931508477159432</v>
      </c>
      <c r="E17" s="3">
        <f t="shared" si="3"/>
        <v>5.05445093929011</v>
      </c>
      <c r="G17" s="2">
        <f t="shared" si="4"/>
        <v>0.04914292835131992</v>
      </c>
      <c r="H17" s="2">
        <f t="shared" si="5"/>
        <v>0.04759496527683767</v>
      </c>
      <c r="I17" s="2">
        <f t="shared" si="6"/>
        <v>0.04836894681407879</v>
      </c>
      <c r="L17" s="2">
        <f t="shared" si="7"/>
        <v>0.012741183551361626</v>
      </c>
      <c r="M17" s="2">
        <f t="shared" si="8"/>
        <v>0.012348353802102576</v>
      </c>
      <c r="N17" s="2">
        <f t="shared" si="9"/>
        <v>0.012544768676732102</v>
      </c>
      <c r="Q17" s="3">
        <f t="shared" si="10"/>
        <v>5.05445093929011</v>
      </c>
      <c r="R17" s="2">
        <f t="shared" si="11"/>
        <v>0.04836894681407879</v>
      </c>
      <c r="S17" s="2">
        <f t="shared" si="12"/>
        <v>0.012544768676732102</v>
      </c>
    </row>
    <row r="18" spans="1:19" ht="16.5" customHeight="1">
      <c r="A18">
        <v>6</v>
      </c>
      <c r="B18" s="2">
        <f t="shared" si="0"/>
        <v>0.10471975511965977</v>
      </c>
      <c r="C18" s="3">
        <f t="shared" si="1"/>
        <v>5.233070718006179</v>
      </c>
      <c r="D18" s="3">
        <f t="shared" si="2"/>
        <v>4.877292516178811</v>
      </c>
      <c r="E18" s="3">
        <f t="shared" si="3"/>
        <v>5.0551816170924955</v>
      </c>
      <c r="G18" s="2">
        <f t="shared" si="4"/>
        <v>0.04948950992114082</v>
      </c>
      <c r="H18" s="2">
        <f t="shared" si="5"/>
        <v>0.04725508766406763</v>
      </c>
      <c r="I18" s="2">
        <f t="shared" si="6"/>
        <v>0.048372298792604226</v>
      </c>
      <c r="L18" s="2">
        <f t="shared" si="7"/>
        <v>0.01282909608587525</v>
      </c>
      <c r="M18" s="2">
        <f t="shared" si="8"/>
        <v>0.012262106604849651</v>
      </c>
      <c r="N18" s="2">
        <f t="shared" si="9"/>
        <v>0.01254560134536245</v>
      </c>
      <c r="Q18" s="3">
        <f t="shared" si="10"/>
        <v>5.0551816170924955</v>
      </c>
      <c r="R18" s="2">
        <f t="shared" si="11"/>
        <v>0.048372298792604226</v>
      </c>
      <c r="S18" s="2">
        <f t="shared" si="12"/>
        <v>0.01254560134536245</v>
      </c>
    </row>
    <row r="19" spans="1:19" ht="16.5" customHeight="1">
      <c r="A19">
        <v>7</v>
      </c>
      <c r="B19" s="2">
        <f t="shared" si="0"/>
        <v>0.12217304763960307</v>
      </c>
      <c r="C19" s="3">
        <f t="shared" si="1"/>
        <v>5.299915429920737</v>
      </c>
      <c r="D19" s="3">
        <f t="shared" si="2"/>
        <v>4.812892688498678</v>
      </c>
      <c r="E19" s="3">
        <f t="shared" si="3"/>
        <v>5.056404059209708</v>
      </c>
      <c r="G19" s="2">
        <f t="shared" si="4"/>
        <v>0.04990283782935105</v>
      </c>
      <c r="H19" s="2">
        <f t="shared" si="5"/>
        <v>0.04685288689526172</v>
      </c>
      <c r="I19" s="2">
        <f t="shared" si="6"/>
        <v>0.04837786236230639</v>
      </c>
      <c r="L19" s="2">
        <f t="shared" si="7"/>
        <v>0.012933912858431488</v>
      </c>
      <c r="M19" s="2">
        <f t="shared" si="8"/>
        <v>0.012160053226010506</v>
      </c>
      <c r="N19" s="2">
        <f t="shared" si="9"/>
        <v>0.012546983042220997</v>
      </c>
      <c r="Q19" s="3">
        <f t="shared" si="10"/>
        <v>5.056404059209708</v>
      </c>
      <c r="R19" s="2">
        <f t="shared" si="11"/>
        <v>0.04837786236230639</v>
      </c>
      <c r="S19" s="2">
        <f t="shared" si="12"/>
        <v>0.012546983042220997</v>
      </c>
    </row>
    <row r="20" spans="1:19" ht="16.5" customHeight="1">
      <c r="A20">
        <v>8</v>
      </c>
      <c r="B20" s="2">
        <f t="shared" si="0"/>
        <v>0.13962634015954636</v>
      </c>
      <c r="C20" s="3">
        <f t="shared" si="1"/>
        <v>5.378481782297852</v>
      </c>
      <c r="D20" s="3">
        <f t="shared" si="2"/>
        <v>4.738146865477753</v>
      </c>
      <c r="E20" s="3">
        <f t="shared" si="3"/>
        <v>5.058314323887803</v>
      </c>
      <c r="G20" s="2">
        <f t="shared" si="4"/>
        <v>0.050384835798252946</v>
      </c>
      <c r="H20" s="2">
        <f t="shared" si="5"/>
        <v>0.046388114731911345</v>
      </c>
      <c r="I20" s="2">
        <f t="shared" si="6"/>
        <v>0.04838647526508215</v>
      </c>
      <c r="L20" s="2">
        <f t="shared" si="7"/>
        <v>0.013056107743012425</v>
      </c>
      <c r="M20" s="2">
        <f t="shared" si="8"/>
        <v>0.01204213503037569</v>
      </c>
      <c r="N20" s="2">
        <f t="shared" si="9"/>
        <v>0.012549121386694059</v>
      </c>
      <c r="Q20" s="3">
        <f t="shared" si="10"/>
        <v>5.058314323887803</v>
      </c>
      <c r="R20" s="2">
        <f t="shared" si="11"/>
        <v>0.04838647526508215</v>
      </c>
      <c r="S20" s="2">
        <f t="shared" si="12"/>
        <v>0.012549121386694059</v>
      </c>
    </row>
    <row r="21" spans="1:19" ht="16.5" customHeight="1">
      <c r="A21">
        <v>9</v>
      </c>
      <c r="B21" s="2">
        <f t="shared" si="0"/>
        <v>0.15707963267948966</v>
      </c>
      <c r="C21" s="3">
        <f t="shared" si="1"/>
        <v>5.469435527319946</v>
      </c>
      <c r="D21" s="3">
        <f t="shared" si="2"/>
        <v>4.652869204487409</v>
      </c>
      <c r="E21" s="3">
        <f t="shared" si="3"/>
        <v>5.061152365903677</v>
      </c>
      <c r="G21" s="2">
        <f t="shared" si="4"/>
        <v>0.05093776934210843</v>
      </c>
      <c r="H21" s="2">
        <f t="shared" si="5"/>
        <v>0.04586049717601936</v>
      </c>
      <c r="I21" s="2">
        <f t="shared" si="6"/>
        <v>0.04839913325906389</v>
      </c>
      <c r="L21" s="2">
        <f t="shared" si="7"/>
        <v>0.013196238419418152</v>
      </c>
      <c r="M21" s="2">
        <f t="shared" si="8"/>
        <v>0.011908287427747298</v>
      </c>
      <c r="N21" s="2">
        <f t="shared" si="9"/>
        <v>0.012552262923582726</v>
      </c>
      <c r="Q21" s="3">
        <f t="shared" si="10"/>
        <v>5.061152365903677</v>
      </c>
      <c r="R21" s="2">
        <f t="shared" si="11"/>
        <v>0.04839913325906389</v>
      </c>
      <c r="S21" s="2">
        <f t="shared" si="12"/>
        <v>0.012552262923582726</v>
      </c>
    </row>
    <row r="22" spans="1:19" ht="16.5" customHeight="1">
      <c r="A22">
        <v>10</v>
      </c>
      <c r="B22" s="2">
        <f t="shared" si="0"/>
        <v>0.17453292519943295</v>
      </c>
      <c r="C22" s="3">
        <f t="shared" si="1"/>
        <v>5.573566805904497</v>
      </c>
      <c r="D22" s="3">
        <f t="shared" si="2"/>
        <v>4.556851119078884</v>
      </c>
      <c r="E22" s="3">
        <f t="shared" si="3"/>
        <v>5.06520896249169</v>
      </c>
      <c r="G22" s="2">
        <f t="shared" si="4"/>
        <v>0.05156426668963429</v>
      </c>
      <c r="H22" s="2">
        <f t="shared" si="5"/>
        <v>0.045269740423998305</v>
      </c>
      <c r="I22" s="2">
        <f t="shared" si="6"/>
        <v>0.0484170035568163</v>
      </c>
      <c r="L22" s="2">
        <f t="shared" si="7"/>
        <v>0.013354951337357805</v>
      </c>
      <c r="M22" s="2">
        <f t="shared" si="8"/>
        <v>0.011758441333496223</v>
      </c>
      <c r="N22" s="2">
        <f t="shared" si="9"/>
        <v>0.012556696335427015</v>
      </c>
      <c r="Q22" s="3">
        <f t="shared" si="10"/>
        <v>5.06520896249169</v>
      </c>
      <c r="R22" s="2">
        <f t="shared" si="11"/>
        <v>0.0484170035568163</v>
      </c>
      <c r="S22" s="2">
        <f t="shared" si="12"/>
        <v>0.012556696335427015</v>
      </c>
    </row>
    <row r="23" spans="1:19" ht="16.5" customHeight="1">
      <c r="A23">
        <v>11</v>
      </c>
      <c r="B23" s="2">
        <f t="shared" si="0"/>
        <v>0.19198621771937624</v>
      </c>
      <c r="C23" s="3">
        <f t="shared" si="1"/>
        <v>5.6918059769536296</v>
      </c>
      <c r="D23" s="3">
        <f t="shared" si="2"/>
        <v>4.4498627355773035</v>
      </c>
      <c r="E23" s="3">
        <f t="shared" si="3"/>
        <v>5.0708343562654665</v>
      </c>
      <c r="G23" s="2">
        <f t="shared" si="4"/>
        <v>0.0522673433928526</v>
      </c>
      <c r="H23" s="2">
        <f t="shared" si="5"/>
        <v>0.044615538059244925</v>
      </c>
      <c r="I23" s="2">
        <f t="shared" si="6"/>
        <v>0.048441440726048765</v>
      </c>
      <c r="L23" s="2">
        <f t="shared" si="7"/>
        <v>0.013532987546476059</v>
      </c>
      <c r="M23" s="2">
        <f t="shared" si="8"/>
        <v>0.011592524927683524</v>
      </c>
      <c r="N23" s="2">
        <f t="shared" si="9"/>
        <v>0.012562756237079791</v>
      </c>
      <c r="Q23" s="3">
        <f t="shared" si="10"/>
        <v>5.0708343562654665</v>
      </c>
      <c r="R23" s="2">
        <f t="shared" si="11"/>
        <v>0.048441440726048765</v>
      </c>
      <c r="S23" s="2">
        <f t="shared" si="12"/>
        <v>0.012562756237079791</v>
      </c>
    </row>
    <row r="24" spans="1:19" ht="16.5" customHeight="1">
      <c r="A24">
        <v>12</v>
      </c>
      <c r="B24" s="2">
        <f t="shared" si="0"/>
        <v>0.20943951023931953</v>
      </c>
      <c r="C24" s="3">
        <f t="shared" si="1"/>
        <v>5.825242992866785</v>
      </c>
      <c r="D24" s="3">
        <f t="shared" si="2"/>
        <v>4.331655032984924</v>
      </c>
      <c r="E24" s="3">
        <f t="shared" si="3"/>
        <v>5.078449012925854</v>
      </c>
      <c r="G24" s="2">
        <f t="shared" si="4"/>
        <v>0.053050430998930725</v>
      </c>
      <c r="H24" s="2">
        <f t="shared" si="5"/>
        <v>0.043897579675376296</v>
      </c>
      <c r="I24" s="2">
        <f t="shared" si="6"/>
        <v>0.048474005337153514</v>
      </c>
      <c r="L24" s="2">
        <f t="shared" si="7"/>
        <v>0.013731189477583214</v>
      </c>
      <c r="M24" s="2">
        <f t="shared" si="8"/>
        <v>0.011410465757267353</v>
      </c>
      <c r="N24" s="2">
        <f t="shared" si="9"/>
        <v>0.012570827617425284</v>
      </c>
      <c r="Q24" s="3">
        <f t="shared" si="10"/>
        <v>5.078449012925854</v>
      </c>
      <c r="R24" s="2">
        <f t="shared" si="11"/>
        <v>0.048474005337153514</v>
      </c>
      <c r="S24" s="2">
        <f t="shared" si="12"/>
        <v>0.012570827617425284</v>
      </c>
    </row>
    <row r="25" spans="1:19" ht="16.5" customHeight="1">
      <c r="A25">
        <v>13</v>
      </c>
      <c r="B25" s="2">
        <f t="shared" si="0"/>
        <v>0.22689280275926285</v>
      </c>
      <c r="C25" s="3">
        <f t="shared" si="1"/>
        <v>5.975151090491705</v>
      </c>
      <c r="D25" s="3">
        <f t="shared" si="2"/>
        <v>4.20196293476698</v>
      </c>
      <c r="E25" s="3">
        <f t="shared" si="3"/>
        <v>5.088557012629343</v>
      </c>
      <c r="G25" s="2">
        <f t="shared" si="4"/>
        <v>0.05391741023177052</v>
      </c>
      <c r="H25" s="2">
        <f t="shared" si="5"/>
        <v>0.04311556116099285</v>
      </c>
      <c r="I25" s="2">
        <f t="shared" si="6"/>
        <v>0.048516485696381687</v>
      </c>
      <c r="L25" s="2">
        <f t="shared" si="7"/>
        <v>0.013950508775966146</v>
      </c>
      <c r="M25" s="2">
        <f t="shared" si="8"/>
        <v>0.01121219323473882</v>
      </c>
      <c r="N25" s="2">
        <f t="shared" si="9"/>
        <v>0.012581351005352483</v>
      </c>
      <c r="Q25" s="3">
        <f t="shared" si="10"/>
        <v>5.088557012629343</v>
      </c>
      <c r="R25" s="2">
        <f t="shared" si="11"/>
        <v>0.048516485696381687</v>
      </c>
      <c r="S25" s="2">
        <f t="shared" si="12"/>
        <v>0.012581351005352483</v>
      </c>
    </row>
    <row r="26" spans="1:19" ht="16.5" customHeight="1">
      <c r="A26">
        <v>14</v>
      </c>
      <c r="B26" s="2">
        <f t="shared" si="0"/>
        <v>0.24434609527920614</v>
      </c>
      <c r="C26" s="3">
        <f t="shared" si="1"/>
        <v>6.143015788815507</v>
      </c>
      <c r="D26" s="3">
        <f t="shared" si="2"/>
        <v>4.060509720324214</v>
      </c>
      <c r="E26" s="3">
        <f t="shared" si="3"/>
        <v>5.101762754569861</v>
      </c>
      <c r="G26" s="2">
        <f t="shared" si="4"/>
        <v>0.054872649210595974</v>
      </c>
      <c r="H26" s="2">
        <f t="shared" si="5"/>
        <v>0.04226919692238488</v>
      </c>
      <c r="I26" s="2">
        <f t="shared" si="6"/>
        <v>0.048570923066490426</v>
      </c>
      <c r="L26" s="2">
        <f t="shared" si="7"/>
        <v>0.014192015305466885</v>
      </c>
      <c r="M26" s="2">
        <f t="shared" si="8"/>
        <v>0.010997641596826823</v>
      </c>
      <c r="N26" s="2">
        <f t="shared" si="9"/>
        <v>0.012594828451146855</v>
      </c>
      <c r="Q26" s="3">
        <f t="shared" si="10"/>
        <v>5.101762754569861</v>
      </c>
      <c r="R26" s="2">
        <f t="shared" si="11"/>
        <v>0.048570923066490426</v>
      </c>
      <c r="S26" s="2">
        <f t="shared" si="12"/>
        <v>0.012594828451146855</v>
      </c>
    </row>
    <row r="27" spans="1:19" ht="16.5" customHeight="1">
      <c r="A27">
        <v>15</v>
      </c>
      <c r="B27" s="2">
        <f t="shared" si="0"/>
        <v>0.2617993877991494</v>
      </c>
      <c r="C27" s="3">
        <f t="shared" si="1"/>
        <v>6.330570477497373</v>
      </c>
      <c r="D27" s="3">
        <f t="shared" si="2"/>
        <v>3.907013262528954</v>
      </c>
      <c r="E27" s="3">
        <f t="shared" si="3"/>
        <v>5.118791870013164</v>
      </c>
      <c r="G27" s="2">
        <f t="shared" si="4"/>
        <v>0.055921047325770384</v>
      </c>
      <c r="H27" s="2">
        <f t="shared" si="5"/>
        <v>0.041358234374248494</v>
      </c>
      <c r="I27" s="2">
        <f t="shared" si="6"/>
        <v>0.048639640850009436</v>
      </c>
      <c r="L27" s="2">
        <f t="shared" si="7"/>
        <v>0.014456907462500097</v>
      </c>
      <c r="M27" s="2">
        <f t="shared" si="8"/>
        <v>0.010766753398952479</v>
      </c>
      <c r="N27" s="2">
        <f t="shared" si="9"/>
        <v>0.012611830430726289</v>
      </c>
      <c r="Q27" s="3">
        <f t="shared" si="10"/>
        <v>5.118791870013164</v>
      </c>
      <c r="R27" s="2">
        <f t="shared" si="11"/>
        <v>0.048639640850009436</v>
      </c>
      <c r="S27" s="2">
        <f t="shared" si="12"/>
        <v>0.012611830430726289</v>
      </c>
    </row>
    <row r="28" spans="1:19" ht="16.5" customHeight="1">
      <c r="A28">
        <v>16</v>
      </c>
      <c r="B28" s="2">
        <f t="shared" si="0"/>
        <v>0.2792526803190927</v>
      </c>
      <c r="C28" s="3">
        <f t="shared" si="1"/>
        <v>6.539840270705169</v>
      </c>
      <c r="D28" s="3">
        <f t="shared" si="2"/>
        <v>3.7411947930071667</v>
      </c>
      <c r="E28" s="3">
        <f t="shared" si="3"/>
        <v>5.140517531856168</v>
      </c>
      <c r="G28" s="2">
        <f t="shared" si="4"/>
        <v>0.05706808550009521</v>
      </c>
      <c r="H28" s="2">
        <f t="shared" si="5"/>
        <v>0.04038247109203145</v>
      </c>
      <c r="I28" s="2">
        <f t="shared" si="6"/>
        <v>0.04872527829606333</v>
      </c>
      <c r="L28" s="2">
        <f t="shared" si="7"/>
        <v>0.01474652396283771</v>
      </c>
      <c r="M28" s="2">
        <f t="shared" si="8"/>
        <v>0.010519483635308703</v>
      </c>
      <c r="N28" s="2">
        <f aca="true" t="shared" si="13" ref="N28:N43">(L28+M28)/2</f>
        <v>0.012633003799073207</v>
      </c>
      <c r="Q28" s="3">
        <f t="shared" si="10"/>
        <v>5.140517531856168</v>
      </c>
      <c r="R28" s="2">
        <f t="shared" si="11"/>
        <v>0.04872527829606333</v>
      </c>
      <c r="S28" s="2">
        <f t="shared" si="12"/>
        <v>0.012633003799073207</v>
      </c>
    </row>
    <row r="29" spans="1:19" ht="16.5" customHeight="1">
      <c r="A29">
        <v>17</v>
      </c>
      <c r="B29" s="2">
        <f t="shared" si="0"/>
        <v>0.29670597283903605</v>
      </c>
      <c r="C29" s="3">
        <f t="shared" si="1"/>
        <v>6.773196327155377</v>
      </c>
      <c r="D29" s="3">
        <f t="shared" si="2"/>
        <v>3.5627911748366605</v>
      </c>
      <c r="E29" s="3">
        <f t="shared" si="3"/>
        <v>5.167993750996018</v>
      </c>
      <c r="G29" s="2">
        <f t="shared" si="4"/>
        <v>0.05831988368997328</v>
      </c>
      <c r="H29" s="2">
        <f t="shared" si="5"/>
        <v>0.039341775095077296</v>
      </c>
      <c r="I29" s="2">
        <f t="shared" si="6"/>
        <v>0.04883082939252529</v>
      </c>
      <c r="L29" s="2">
        <f t="shared" si="7"/>
        <v>0.015062357291474596</v>
      </c>
      <c r="M29" s="2">
        <f t="shared" si="8"/>
        <v>0.01025580459119727</v>
      </c>
      <c r="N29" s="2">
        <f t="shared" si="13"/>
        <v>0.012659080941335932</v>
      </c>
      <c r="Q29" s="3">
        <f t="shared" si="10"/>
        <v>5.167993750996018</v>
      </c>
      <c r="R29" s="2">
        <f t="shared" si="11"/>
        <v>0.04883082939252529</v>
      </c>
      <c r="S29" s="2">
        <f t="shared" si="12"/>
        <v>0.012659080941335932</v>
      </c>
    </row>
    <row r="30" spans="1:19" ht="16.5" customHeight="1">
      <c r="A30">
        <v>18</v>
      </c>
      <c r="B30" s="2">
        <f t="shared" si="0"/>
        <v>0.3141592653589793</v>
      </c>
      <c r="C30" s="3">
        <f t="shared" si="1"/>
        <v>7.033423555703333</v>
      </c>
      <c r="D30" s="3">
        <f t="shared" si="2"/>
        <v>3.3715720622464147</v>
      </c>
      <c r="E30" s="3">
        <f t="shared" si="3"/>
        <v>5.202497808974874</v>
      </c>
      <c r="G30" s="2">
        <f t="shared" si="4"/>
        <v>0.05968326662874443</v>
      </c>
      <c r="H30" s="2">
        <f t="shared" si="5"/>
        <v>0.03823610881989926</v>
      </c>
      <c r="I30" s="2">
        <f t="shared" si="6"/>
        <v>0.04895968772432184</v>
      </c>
      <c r="L30" s="2">
        <f t="shared" si="7"/>
        <v>0.015406069037931678</v>
      </c>
      <c r="M30" s="2">
        <f t="shared" si="8"/>
        <v>0.009975711554150495</v>
      </c>
      <c r="N30" s="2">
        <f t="shared" si="13"/>
        <v>0.012690890296041087</v>
      </c>
      <c r="Q30" s="3">
        <f t="shared" si="10"/>
        <v>5.202497808974874</v>
      </c>
      <c r="R30" s="2">
        <f t="shared" si="11"/>
        <v>0.04895968772432184</v>
      </c>
      <c r="S30" s="2">
        <f t="shared" si="12"/>
        <v>0.012690890296041087</v>
      </c>
    </row>
    <row r="31" spans="1:19" ht="16.5" customHeight="1">
      <c r="A31">
        <v>19</v>
      </c>
      <c r="B31" s="2">
        <f t="shared" si="0"/>
        <v>0.3316125578789226</v>
      </c>
      <c r="C31" s="3">
        <f t="shared" si="1"/>
        <v>7.323805618716768</v>
      </c>
      <c r="D31" s="3">
        <f t="shared" si="2"/>
        <v>3.1673639089610526</v>
      </c>
      <c r="E31" s="3">
        <f t="shared" si="3"/>
        <v>5.24558476383891</v>
      </c>
      <c r="G31" s="2">
        <f t="shared" si="4"/>
        <v>0.061165838988726295</v>
      </c>
      <c r="H31" s="2">
        <f t="shared" si="5"/>
        <v>0.03706555745088586</v>
      </c>
      <c r="I31" s="2">
        <f t="shared" si="6"/>
        <v>0.049115698219806075</v>
      </c>
      <c r="L31" s="2">
        <f t="shared" si="7"/>
        <v>0.015779507376888144</v>
      </c>
      <c r="M31" s="2">
        <f t="shared" si="8"/>
        <v>0.00967922953402345</v>
      </c>
      <c r="N31" s="2">
        <f t="shared" si="13"/>
        <v>0.012729368455455796</v>
      </c>
      <c r="Q31" s="3">
        <f t="shared" si="10"/>
        <v>5.24558476383891</v>
      </c>
      <c r="R31" s="2">
        <f t="shared" si="11"/>
        <v>0.049115698219806075</v>
      </c>
      <c r="S31" s="2">
        <f t="shared" si="12"/>
        <v>0.012729368455455796</v>
      </c>
    </row>
    <row r="32" spans="1:19" ht="16.5" customHeight="1">
      <c r="A32">
        <v>20</v>
      </c>
      <c r="B32" s="2">
        <f t="shared" si="0"/>
        <v>0.3490658503988659</v>
      </c>
      <c r="C32" s="3">
        <f t="shared" si="1"/>
        <v>7.648232536180412</v>
      </c>
      <c r="D32" s="3">
        <f t="shared" si="2"/>
        <v>2.950083644895569</v>
      </c>
      <c r="E32" s="3">
        <f t="shared" si="3"/>
        <v>5.299158090537991</v>
      </c>
      <c r="G32" s="2">
        <f t="shared" si="4"/>
        <v>0.06277607134444099</v>
      </c>
      <c r="H32" s="2">
        <f t="shared" si="5"/>
        <v>0.03583036240541351</v>
      </c>
      <c r="I32" s="2">
        <f t="shared" si="6"/>
        <v>0.04930321687492725</v>
      </c>
      <c r="L32" s="2">
        <f t="shared" si="7"/>
        <v>0.016184726998130183</v>
      </c>
      <c r="M32" s="2">
        <f t="shared" si="8"/>
        <v>0.009366421170490791</v>
      </c>
      <c r="N32" s="2">
        <f t="shared" si="13"/>
        <v>0.012775574084310487</v>
      </c>
      <c r="Q32" s="3">
        <f t="shared" si="10"/>
        <v>5.299158090537991</v>
      </c>
      <c r="R32" s="2">
        <f t="shared" si="11"/>
        <v>0.04930321687492725</v>
      </c>
      <c r="S32" s="2">
        <f t="shared" si="12"/>
        <v>0.012775574084310487</v>
      </c>
    </row>
    <row r="33" spans="1:19" ht="16.5" customHeight="1">
      <c r="A33">
        <v>21</v>
      </c>
      <c r="B33" s="2">
        <f t="shared" si="0"/>
        <v>0.3665191429188092</v>
      </c>
      <c r="C33" s="3">
        <f t="shared" si="1"/>
        <v>8.011338169900137</v>
      </c>
      <c r="D33" s="3">
        <f t="shared" si="2"/>
        <v>2.719786123779309</v>
      </c>
      <c r="E33" s="3">
        <f t="shared" si="3"/>
        <v>5.365562146839723</v>
      </c>
      <c r="G33" s="2">
        <f t="shared" si="4"/>
        <v>0.06452339856386999</v>
      </c>
      <c r="H33" s="2">
        <f t="shared" si="5"/>
        <v>0.034530960926586925</v>
      </c>
      <c r="I33" s="2">
        <f t="shared" si="6"/>
        <v>0.04952717974522845</v>
      </c>
      <c r="L33" s="2">
        <f t="shared" si="7"/>
        <v>0.016624011841811236</v>
      </c>
      <c r="M33" s="2">
        <f t="shared" si="8"/>
        <v>0.009037396040180836</v>
      </c>
      <c r="N33" s="2">
        <f t="shared" si="13"/>
        <v>0.012830703940996037</v>
      </c>
      <c r="Q33" s="3">
        <f t="shared" si="10"/>
        <v>5.365562146839723</v>
      </c>
      <c r="R33" s="2">
        <f t="shared" si="11"/>
        <v>0.04952717974522845</v>
      </c>
      <c r="S33" s="2">
        <f t="shared" si="12"/>
        <v>0.012830703940996037</v>
      </c>
    </row>
    <row r="34" spans="1:19" ht="16.5" customHeight="1">
      <c r="A34">
        <v>22</v>
      </c>
      <c r="B34" s="2">
        <f t="shared" si="0"/>
        <v>0.3839724354387525</v>
      </c>
      <c r="C34" s="3">
        <f t="shared" si="1"/>
        <v>8.418677720703702</v>
      </c>
      <c r="D34" s="3">
        <f t="shared" si="2"/>
        <v>2.4767313923660845</v>
      </c>
      <c r="E34" s="3">
        <f t="shared" si="3"/>
        <v>5.447704556534893</v>
      </c>
      <c r="G34" s="2">
        <f t="shared" si="4"/>
        <v>0.06641833254551703</v>
      </c>
      <c r="H34" s="2">
        <f t="shared" si="5"/>
        <v>0.033168032925597016</v>
      </c>
      <c r="I34" s="2">
        <f t="shared" si="6"/>
        <v>0.04979318273555702</v>
      </c>
      <c r="L34" s="2">
        <f t="shared" si="7"/>
        <v>0.017099901056545942</v>
      </c>
      <c r="M34" s="2">
        <f t="shared" si="8"/>
        <v>0.008692321616247526</v>
      </c>
      <c r="N34" s="2">
        <f t="shared" si="13"/>
        <v>0.012896111336396735</v>
      </c>
      <c r="Q34" s="3">
        <f t="shared" si="10"/>
        <v>5.447704556534893</v>
      </c>
      <c r="R34" s="2">
        <f t="shared" si="11"/>
        <v>0.04979318273555702</v>
      </c>
      <c r="S34" s="2">
        <f t="shared" si="12"/>
        <v>0.012896111336396735</v>
      </c>
    </row>
    <row r="35" spans="1:19" ht="16.5" customHeight="1">
      <c r="A35">
        <v>23</v>
      </c>
      <c r="B35" s="2">
        <f t="shared" si="0"/>
        <v>0.40142572795869574</v>
      </c>
      <c r="C35" s="3">
        <f t="shared" si="1"/>
        <v>8.876959563404295</v>
      </c>
      <c r="D35" s="3">
        <f t="shared" si="2"/>
        <v>2.221480841562225</v>
      </c>
      <c r="E35" s="3">
        <f t="shared" si="3"/>
        <v>5.54922020248326</v>
      </c>
      <c r="G35" s="2">
        <f t="shared" si="4"/>
        <v>0.06847259156662923</v>
      </c>
      <c r="H35" s="2">
        <f t="shared" si="5"/>
        <v>0.0317425564444548</v>
      </c>
      <c r="I35" s="2">
        <f t="shared" si="6"/>
        <v>0.05010757400554201</v>
      </c>
      <c r="L35" s="2">
        <f t="shared" si="7"/>
        <v>0.01761521867087258</v>
      </c>
      <c r="M35" s="2">
        <f t="shared" si="8"/>
        <v>0.008331436181991853</v>
      </c>
      <c r="N35" s="2">
        <f t="shared" si="13"/>
        <v>0.012973327426432217</v>
      </c>
      <c r="Q35" s="3">
        <f t="shared" si="10"/>
        <v>5.54922020248326</v>
      </c>
      <c r="R35" s="2">
        <f t="shared" si="11"/>
        <v>0.05010757400554201</v>
      </c>
      <c r="S35" s="2">
        <f t="shared" si="12"/>
        <v>0.012973327426432217</v>
      </c>
    </row>
    <row r="36" spans="1:19" ht="16.5" customHeight="1">
      <c r="A36">
        <v>24</v>
      </c>
      <c r="B36" s="2">
        <f t="shared" si="0"/>
        <v>0.41887902047863906</v>
      </c>
      <c r="C36" s="3">
        <f t="shared" si="1"/>
        <v>9.394352021018818</v>
      </c>
      <c r="D36" s="3">
        <f t="shared" si="2"/>
        <v>1.955036039714771</v>
      </c>
      <c r="E36" s="3">
        <f t="shared" si="3"/>
        <v>5.674694030366795</v>
      </c>
      <c r="G36" s="2">
        <f t="shared" si="4"/>
        <v>0.07069924892460065</v>
      </c>
      <c r="H36" s="2">
        <f t="shared" si="5"/>
        <v>0.030255873387878492</v>
      </c>
      <c r="I36" s="2">
        <f t="shared" si="6"/>
        <v>0.050477561156239574</v>
      </c>
      <c r="L36" s="2">
        <f t="shared" si="7"/>
        <v>0.018173107555562354</v>
      </c>
      <c r="M36" s="2">
        <f t="shared" si="8"/>
        <v>0.007955064059031939</v>
      </c>
      <c r="N36" s="2">
        <f t="shared" si="13"/>
        <v>0.013064085807297145</v>
      </c>
      <c r="Q36" s="3">
        <f t="shared" si="10"/>
        <v>5.674694030366795</v>
      </c>
      <c r="R36" s="2">
        <f t="shared" si="11"/>
        <v>0.050477561156239574</v>
      </c>
      <c r="S36" s="2">
        <f t="shared" si="12"/>
        <v>0.013064085807297145</v>
      </c>
    </row>
    <row r="37" spans="1:19" ht="16.5" customHeight="1">
      <c r="A37">
        <v>25</v>
      </c>
      <c r="B37" s="2">
        <f t="shared" si="0"/>
        <v>0.4363323129985824</v>
      </c>
      <c r="C37" s="3">
        <f t="shared" si="1"/>
        <v>9.980895279834398</v>
      </c>
      <c r="D37" s="3">
        <f t="shared" si="2"/>
        <v>1.6790416750867236</v>
      </c>
      <c r="E37" s="3">
        <f t="shared" si="3"/>
        <v>5.829968477460561</v>
      </c>
      <c r="G37" s="2">
        <f t="shared" si="4"/>
        <v>0.07311290405473905</v>
      </c>
      <c r="H37" s="2">
        <f t="shared" si="5"/>
        <v>0.02870976751201868</v>
      </c>
      <c r="I37" s="2">
        <f t="shared" si="6"/>
        <v>0.050911335783378864</v>
      </c>
      <c r="L37" s="2">
        <f t="shared" si="7"/>
        <v>0.018777068358064804</v>
      </c>
      <c r="M37" s="2">
        <f t="shared" si="8"/>
        <v>0.0075636335817618715</v>
      </c>
      <c r="N37" s="2">
        <f t="shared" si="13"/>
        <v>0.013170350969913338</v>
      </c>
      <c r="Q37" s="3">
        <f t="shared" si="10"/>
        <v>5.829968477460561</v>
      </c>
      <c r="R37" s="2">
        <f t="shared" si="11"/>
        <v>0.050911335783378864</v>
      </c>
      <c r="S37" s="2">
        <f t="shared" si="12"/>
        <v>0.013170350969913338</v>
      </c>
    </row>
    <row r="38" spans="1:19" ht="16.5" customHeight="1">
      <c r="A38">
        <v>26</v>
      </c>
      <c r="B38" s="2">
        <f t="shared" si="0"/>
        <v>0.4537856055185257</v>
      </c>
      <c r="C38" s="3">
        <f t="shared" si="1"/>
        <v>10.649063682618904</v>
      </c>
      <c r="D38" s="3">
        <f t="shared" si="2"/>
        <v>1.3960866060857187</v>
      </c>
      <c r="E38" s="3">
        <f t="shared" si="3"/>
        <v>6.022575144352311</v>
      </c>
      <c r="G38" s="2">
        <f t="shared" si="4"/>
        <v>0.07572987991248349</v>
      </c>
      <c r="H38" s="2">
        <f t="shared" si="5"/>
        <v>0.02710655707208164</v>
      </c>
      <c r="I38" s="2">
        <f t="shared" si="6"/>
        <v>0.051418218492282564</v>
      </c>
      <c r="L38" s="2">
        <f t="shared" si="7"/>
        <v>0.019431004214757727</v>
      </c>
      <c r="M38" s="2">
        <f t="shared" si="8"/>
        <v>0.007157698336251104</v>
      </c>
      <c r="N38" s="2">
        <f t="shared" si="13"/>
        <v>0.013294351275504416</v>
      </c>
      <c r="Q38" s="3">
        <f t="shared" si="10"/>
        <v>6.022575144352311</v>
      </c>
      <c r="R38" s="2">
        <f t="shared" si="11"/>
        <v>0.051418218492282564</v>
      </c>
      <c r="S38" s="2">
        <f t="shared" si="12"/>
        <v>0.013294351275504416</v>
      </c>
    </row>
    <row r="39" spans="1:19" ht="16.5" customHeight="1">
      <c r="A39">
        <v>27</v>
      </c>
      <c r="B39" s="2">
        <f t="shared" si="0"/>
        <v>0.47123889803846897</v>
      </c>
      <c r="C39" s="3">
        <f t="shared" si="1"/>
        <v>11.414547824087002</v>
      </c>
      <c r="D39" s="3">
        <f t="shared" si="2"/>
        <v>1.110158313042673</v>
      </c>
      <c r="E39" s="3">
        <f t="shared" si="3"/>
        <v>6.262353068564837</v>
      </c>
      <c r="G39" s="2">
        <f t="shared" si="4"/>
        <v>0.07856845114081946</v>
      </c>
      <c r="H39" s="2">
        <f t="shared" si="5"/>
        <v>0.02544920503914634</v>
      </c>
      <c r="I39" s="2">
        <f t="shared" si="6"/>
        <v>0.0520088280899829</v>
      </c>
      <c r="L39" s="2">
        <f t="shared" si="7"/>
        <v>0.020139272196141148</v>
      </c>
      <c r="M39" s="2">
        <f t="shared" si="8"/>
        <v>0.006737962286851367</v>
      </c>
      <c r="N39" s="2">
        <f t="shared" si="13"/>
        <v>0.013438617241496257</v>
      </c>
      <c r="Q39" s="3">
        <f t="shared" si="10"/>
        <v>6.262353068564837</v>
      </c>
      <c r="R39" s="2">
        <f t="shared" si="11"/>
        <v>0.0520088280899829</v>
      </c>
      <c r="S39" s="2">
        <f t="shared" si="12"/>
        <v>0.013438617241496257</v>
      </c>
    </row>
    <row r="40" spans="1:19" ht="16.5" customHeight="1">
      <c r="A40">
        <v>28</v>
      </c>
      <c r="B40" s="2">
        <f t="shared" si="0"/>
        <v>0.4886921905584123</v>
      </c>
      <c r="C40" s="3">
        <f t="shared" si="1"/>
        <v>12.297365979303729</v>
      </c>
      <c r="D40" s="3">
        <f t="shared" si="2"/>
        <v>0.8273432564226598</v>
      </c>
      <c r="E40" s="3">
        <f t="shared" si="3"/>
        <v>6.562354617863194</v>
      </c>
      <c r="G40" s="2">
        <f t="shared" si="4"/>
        <v>0.08164910843420617</v>
      </c>
      <c r="H40" s="2">
        <f t="shared" si="5"/>
        <v>0.023741450421877235</v>
      </c>
      <c r="I40" s="2">
        <f t="shared" si="6"/>
        <v>0.052695279428041704</v>
      </c>
      <c r="L40" s="2">
        <f t="shared" si="7"/>
        <v>0.020906742620324204</v>
      </c>
      <c r="M40" s="2">
        <f t="shared" si="8"/>
        <v>0.006305309542001955</v>
      </c>
      <c r="N40" s="2">
        <f t="shared" si="13"/>
        <v>0.01360602608116308</v>
      </c>
      <c r="Q40" s="3">
        <f t="shared" si="10"/>
        <v>6.562354617863194</v>
      </c>
      <c r="R40" s="2">
        <f t="shared" si="11"/>
        <v>0.052695279428041704</v>
      </c>
      <c r="S40" s="2">
        <f t="shared" si="12"/>
        <v>0.01360602608116308</v>
      </c>
    </row>
    <row r="41" spans="1:19" ht="16.5" customHeight="1">
      <c r="A41">
        <v>29</v>
      </c>
      <c r="B41" s="2">
        <f t="shared" si="0"/>
        <v>0.5061454830783556</v>
      </c>
      <c r="C41" s="3">
        <f t="shared" si="1"/>
        <v>13.32348325530096</v>
      </c>
      <c r="D41" s="3">
        <f t="shared" si="2"/>
        <v>0.5569330325579073</v>
      </c>
      <c r="E41" s="3">
        <f t="shared" si="3"/>
        <v>6.940208143929434</v>
      </c>
      <c r="G41" s="2">
        <f t="shared" si="4"/>
        <v>0.08499486559686814</v>
      </c>
      <c r="H41" s="2">
        <f t="shared" si="5"/>
        <v>0.021987965000989613</v>
      </c>
      <c r="I41" s="2">
        <f t="shared" si="6"/>
        <v>0.053491415298928875</v>
      </c>
      <c r="L41" s="2">
        <f t="shared" si="7"/>
        <v>0.021738867588128943</v>
      </c>
      <c r="M41" s="2">
        <f t="shared" si="8"/>
        <v>0.005860839667622736</v>
      </c>
      <c r="N41" s="2">
        <f t="shared" si="13"/>
        <v>0.013799853627875839</v>
      </c>
      <c r="Q41" s="3">
        <f t="shared" si="10"/>
        <v>6.940208143929434</v>
      </c>
      <c r="R41" s="2">
        <f t="shared" si="11"/>
        <v>0.053491415298928875</v>
      </c>
      <c r="S41" s="2">
        <f t="shared" si="12"/>
        <v>0.013799853627875839</v>
      </c>
    </row>
    <row r="42" spans="1:19" ht="16.5" customHeight="1">
      <c r="A42">
        <v>30</v>
      </c>
      <c r="B42" s="2">
        <f t="shared" si="0"/>
        <v>0.5235987755982988</v>
      </c>
      <c r="C42" s="3">
        <f t="shared" si="1"/>
        <v>14.527239948006002</v>
      </c>
      <c r="D42" s="3">
        <f t="shared" si="2"/>
        <v>0.3132234147049851</v>
      </c>
      <c r="E42" s="3">
        <f t="shared" si="3"/>
        <v>7.420231681355494</v>
      </c>
      <c r="G42" s="2">
        <f t="shared" si="4"/>
        <v>0.08863161712394416</v>
      </c>
      <c r="H42" s="2">
        <f t="shared" si="5"/>
        <v>0.02019454074102124</v>
      </c>
      <c r="I42" s="2">
        <f t="shared" si="6"/>
        <v>0.0544130789324827</v>
      </c>
      <c r="L42" s="2">
        <f t="shared" si="7"/>
        <v>0.022641760357712683</v>
      </c>
      <c r="M42" s="2">
        <f t="shared" si="8"/>
        <v>0.005405909649020195</v>
      </c>
      <c r="N42" s="2">
        <f t="shared" si="13"/>
        <v>0.01402383500336644</v>
      </c>
      <c r="Q42" s="3">
        <f t="shared" si="10"/>
        <v>7.420231681355494</v>
      </c>
      <c r="R42" s="2">
        <f t="shared" si="11"/>
        <v>0.0544130789324827</v>
      </c>
      <c r="S42" s="2">
        <f t="shared" si="12"/>
        <v>0.01402383500336644</v>
      </c>
    </row>
    <row r="43" spans="1:19" ht="16.5" customHeight="1">
      <c r="A43">
        <v>31</v>
      </c>
      <c r="B43" s="2">
        <f t="shared" si="0"/>
        <v>0.5410520681182421</v>
      </c>
      <c r="C43" s="3">
        <f t="shared" si="1"/>
        <v>15.955121293521746</v>
      </c>
      <c r="D43" s="3">
        <f t="shared" si="2"/>
        <v>0.11854545290495404</v>
      </c>
      <c r="E43" s="3">
        <f t="shared" si="3"/>
        <v>8.03683337321335</v>
      </c>
      <c r="G43" s="2">
        <f t="shared" si="4"/>
        <v>0.09258855576996936</v>
      </c>
      <c r="H43" s="2">
        <f t="shared" si="5"/>
        <v>0.018368314333660887</v>
      </c>
      <c r="I43" s="2">
        <f t="shared" si="6"/>
        <v>0.05547843505181512</v>
      </c>
      <c r="L43" s="2">
        <f t="shared" si="7"/>
        <v>0.023622287498808084</v>
      </c>
      <c r="M43" s="2">
        <f t="shared" si="8"/>
        <v>0.004942183839309754</v>
      </c>
      <c r="N43" s="2">
        <f t="shared" si="13"/>
        <v>0.014282235669058918</v>
      </c>
      <c r="Q43" s="3">
        <f t="shared" si="10"/>
        <v>8.03683337321335</v>
      </c>
      <c r="R43" s="2">
        <f t="shared" si="11"/>
        <v>0.05547843505181512</v>
      </c>
      <c r="S43" s="2">
        <f t="shared" si="12"/>
        <v>0.014282235669058918</v>
      </c>
    </row>
    <row r="44" spans="1:19" ht="16.5" customHeight="1">
      <c r="A44">
        <v>32</v>
      </c>
      <c r="B44" s="2">
        <f aca="true" t="shared" si="14" ref="B44:B75">A44*PI()/180</f>
        <v>0.5585053606381855</v>
      </c>
      <c r="C44" s="3">
        <f aca="true" t="shared" si="15" ref="C44:C75">100*((COS(B44)-SQRT(($E$7)^2-(SIN(B44))^2))/(COS(B44)+SQRT(($E$7)^2-(SIN(B44))^2)))^2</f>
        <v>17.67185833515802</v>
      </c>
      <c r="D44" s="3">
        <f aca="true" t="shared" si="16" ref="D44:D75">100*(((-($E$7^2)*COS(B44))+SQRT(($E$7^2)-(SIN(B44))^2))/((($E$7^2)*COS(B44))+SQRT(($E$7^2)-(SIN(B44))^2)))^2</f>
        <v>0.008597329947174952</v>
      </c>
      <c r="E44" s="3">
        <f aca="true" t="shared" si="17" ref="E44:E75">(C44+D44)/2</f>
        <v>8.840227832552598</v>
      </c>
      <c r="G44" s="2">
        <f aca="true" t="shared" si="18" ref="G44:G75">100*((COS(B44)-SQRT(($J$7)^2-(SIN(B44))^2))/(COS(B44)+SQRT(($J$7)^2-(SIN(B44))^2)))^2</f>
        <v>0.09689866158883778</v>
      </c>
      <c r="H44" s="2">
        <f aca="true" t="shared" si="19" ref="H44:H75">100*(((-($J$7^2)*COS(B44))+SQRT(($J$7^2)-(SIN(B44))^2))/((($J$7^2)*COS(B44))+SQRT(($J$7^2)-(SIN(B44))^2)))^2</f>
        <v>0.016518036811897414</v>
      </c>
      <c r="I44" s="2">
        <f aca="true" t="shared" si="20" ref="I44:I75">(G44+H44)/2</f>
        <v>0.056708349200367596</v>
      </c>
      <c r="L44" s="2">
        <f aca="true" t="shared" si="21" ref="L44:L75">100*((COS(B44)-SQRT(($O$7)^2-(SIN(B44))^2))/(COS(B44)+SQRT(($O$7)^2-(SIN(B44))^2)))^2</f>
        <v>0.024688176160530942</v>
      </c>
      <c r="M44" s="2">
        <f aca="true" t="shared" si="22" ref="M44:M75">100*(((-($O$7^2)*COS(B44))+SQRT(($O$7^2)-(SIN(B44))^2))/((($O$7^2)*COS(B44))+SQRT(($O$7^2)-(SIN(B44))^2)))^2</f>
        <v>0.004471693525185568</v>
      </c>
      <c r="N44" s="2">
        <f aca="true" t="shared" si="23" ref="N44:N59">(L44+M44)/2</f>
        <v>0.014579934842858255</v>
      </c>
      <c r="Q44" s="3">
        <f aca="true" t="shared" si="24" ref="Q44:Q75">E44</f>
        <v>8.840227832552598</v>
      </c>
      <c r="R44" s="2">
        <f aca="true" t="shared" si="25" ref="R44:R75">I44</f>
        <v>0.056708349200367596</v>
      </c>
      <c r="S44" s="2">
        <f aca="true" t="shared" si="26" ref="S44:S75">N44</f>
        <v>0.014579934842858255</v>
      </c>
    </row>
    <row r="45" spans="1:19" ht="16.5" customHeight="1">
      <c r="A45">
        <v>33</v>
      </c>
      <c r="B45" s="2">
        <f t="shared" si="14"/>
        <v>0.5759586531581288</v>
      </c>
      <c r="C45" s="3">
        <f t="shared" si="15"/>
        <v>19.770821503692385</v>
      </c>
      <c r="D45" s="3">
        <f t="shared" si="16"/>
        <v>0.042339542431830954</v>
      </c>
      <c r="E45" s="3">
        <f t="shared" si="17"/>
        <v>9.906580523062107</v>
      </c>
      <c r="G45" s="2">
        <f t="shared" si="18"/>
        <v>0.10159927643318092</v>
      </c>
      <c r="H45" s="2">
        <f t="shared" si="19"/>
        <v>0.014654398035391362</v>
      </c>
      <c r="I45" s="2">
        <f t="shared" si="20"/>
        <v>0.05812683723428615</v>
      </c>
      <c r="L45" s="2">
        <f t="shared" si="21"/>
        <v>0.02584813926985014</v>
      </c>
      <c r="M45" s="2">
        <f t="shared" si="22"/>
        <v>0.003996908103857857</v>
      </c>
      <c r="N45" s="2">
        <f t="shared" si="23"/>
        <v>0.014922523686853999</v>
      </c>
      <c r="Q45" s="3">
        <f t="shared" si="24"/>
        <v>9.906580523062107</v>
      </c>
      <c r="R45" s="2">
        <f t="shared" si="25"/>
        <v>0.05812683723428615</v>
      </c>
      <c r="S45" s="2">
        <f t="shared" si="26"/>
        <v>0.014922523686853999</v>
      </c>
    </row>
    <row r="46" spans="1:19" ht="16.5" customHeight="1">
      <c r="A46">
        <v>34</v>
      </c>
      <c r="B46" s="2">
        <f t="shared" si="14"/>
        <v>0.5934119456780721</v>
      </c>
      <c r="C46" s="3">
        <f t="shared" si="15"/>
        <v>22.39291744516639</v>
      </c>
      <c r="D46" s="3">
        <f t="shared" si="16"/>
        <v>0.3216559590444515</v>
      </c>
      <c r="E46" s="3">
        <f t="shared" si="17"/>
        <v>11.357286702105421</v>
      </c>
      <c r="G46" s="2">
        <f t="shared" si="18"/>
        <v>0.1067327810188553</v>
      </c>
      <c r="H46" s="2">
        <f t="shared" si="19"/>
        <v>0.01279041818960307</v>
      </c>
      <c r="I46" s="2">
        <f t="shared" si="20"/>
        <v>0.059761599604229186</v>
      </c>
      <c r="L46" s="2">
        <f t="shared" si="21"/>
        <v>0.02711202207282943</v>
      </c>
      <c r="M46" s="2">
        <f t="shared" si="22"/>
        <v>0.003520820316512835</v>
      </c>
      <c r="N46" s="2">
        <f t="shared" si="23"/>
        <v>0.015316421194671132</v>
      </c>
      <c r="Q46" s="3">
        <f t="shared" si="24"/>
        <v>11.357286702105421</v>
      </c>
      <c r="R46" s="2">
        <f t="shared" si="25"/>
        <v>0.059761599604229186</v>
      </c>
      <c r="S46" s="2">
        <f t="shared" si="26"/>
        <v>0.015316421194671132</v>
      </c>
    </row>
    <row r="47" spans="1:19" ht="16.5" customHeight="1">
      <c r="A47">
        <v>35</v>
      </c>
      <c r="B47" s="2">
        <f t="shared" si="14"/>
        <v>0.6108652381980153</v>
      </c>
      <c r="C47" s="3">
        <f t="shared" si="15"/>
        <v>25.76401034258048</v>
      </c>
      <c r="D47" s="3">
        <f t="shared" si="16"/>
        <v>1.0340945867757854</v>
      </c>
      <c r="E47" s="3">
        <f t="shared" si="17"/>
        <v>13.399052464678133</v>
      </c>
      <c r="G47" s="2">
        <f t="shared" si="18"/>
        <v>0.1123473955603123</v>
      </c>
      <c r="H47" s="2">
        <f t="shared" si="19"/>
        <v>0.010941921401597708</v>
      </c>
      <c r="I47" s="2">
        <f t="shared" si="20"/>
        <v>0.061644658480955</v>
      </c>
      <c r="L47" s="2">
        <f t="shared" si="21"/>
        <v>0.028490974166432412</v>
      </c>
      <c r="M47" s="2">
        <f t="shared" si="22"/>
        <v>0.0030470485474460448</v>
      </c>
      <c r="N47" s="2">
        <f t="shared" si="23"/>
        <v>0.015769011356939228</v>
      </c>
      <c r="Q47" s="3">
        <f t="shared" si="24"/>
        <v>13.399052464678133</v>
      </c>
      <c r="R47" s="2">
        <f t="shared" si="25"/>
        <v>0.061644658480955</v>
      </c>
      <c r="S47" s="2">
        <f t="shared" si="26"/>
        <v>0.015769011356939228</v>
      </c>
    </row>
    <row r="48" spans="1:19" ht="16.5" customHeight="1">
      <c r="A48">
        <v>36</v>
      </c>
      <c r="B48" s="2">
        <f t="shared" si="14"/>
        <v>0.6283185307179586</v>
      </c>
      <c r="C48" s="3">
        <f t="shared" si="15"/>
        <v>30.278310783180245</v>
      </c>
      <c r="D48" s="3">
        <f t="shared" si="16"/>
        <v>2.558090492400547</v>
      </c>
      <c r="E48" s="3">
        <f t="shared" si="17"/>
        <v>16.418200637790395</v>
      </c>
      <c r="G48" s="2">
        <f t="shared" si="18"/>
        <v>0.11849812988469959</v>
      </c>
      <c r="H48" s="2">
        <f t="shared" si="19"/>
        <v>0.009128110334400325</v>
      </c>
      <c r="I48" s="2">
        <f t="shared" si="20"/>
        <v>0.06381312010954995</v>
      </c>
      <c r="L48" s="2">
        <f t="shared" si="21"/>
        <v>0.029997652082016855</v>
      </c>
      <c r="M48" s="2">
        <f t="shared" si="22"/>
        <v>0.0025799599047349403</v>
      </c>
      <c r="N48" s="2">
        <f t="shared" si="23"/>
        <v>0.0162888059933759</v>
      </c>
      <c r="Q48" s="3">
        <f t="shared" si="24"/>
        <v>16.418200637790395</v>
      </c>
      <c r="R48" s="2">
        <f t="shared" si="25"/>
        <v>0.06381312010954995</v>
      </c>
      <c r="S48" s="2">
        <f t="shared" si="26"/>
        <v>0.0162888059933759</v>
      </c>
    </row>
    <row r="49" spans="1:19" ht="16.5" customHeight="1">
      <c r="A49">
        <v>37</v>
      </c>
      <c r="B49" s="2">
        <f t="shared" si="14"/>
        <v>0.6457718232379019</v>
      </c>
      <c r="C49" s="3">
        <f t="shared" si="15"/>
        <v>36.71998747280363</v>
      </c>
      <c r="D49" s="3">
        <f t="shared" si="16"/>
        <v>5.774910204909836</v>
      </c>
      <c r="E49" s="3">
        <f t="shared" si="17"/>
        <v>21.247448838856734</v>
      </c>
      <c r="G49" s="2">
        <f t="shared" si="18"/>
        <v>0.12524791512508757</v>
      </c>
      <c r="H49" s="2">
        <f t="shared" si="19"/>
        <v>0.007372265417613012</v>
      </c>
      <c r="I49" s="2">
        <f t="shared" si="20"/>
        <v>0.06631009027135029</v>
      </c>
      <c r="L49" s="2">
        <f t="shared" si="21"/>
        <v>0.031646458620474785</v>
      </c>
      <c r="M49" s="2">
        <f t="shared" si="22"/>
        <v>0.0021248186877649198</v>
      </c>
      <c r="N49" s="2">
        <f t="shared" si="23"/>
        <v>0.016885638654119853</v>
      </c>
      <c r="Q49" s="3">
        <f t="shared" si="24"/>
        <v>21.247448838856734</v>
      </c>
      <c r="R49" s="2">
        <f t="shared" si="25"/>
        <v>0.06631009027135029</v>
      </c>
      <c r="S49" s="2">
        <f t="shared" si="26"/>
        <v>0.016885638654119853</v>
      </c>
    </row>
    <row r="50" spans="1:19" ht="16.5" customHeight="1">
      <c r="A50">
        <v>38</v>
      </c>
      <c r="B50" s="2">
        <f t="shared" si="14"/>
        <v>0.6632251157578452</v>
      </c>
      <c r="C50" s="3">
        <f t="shared" si="15"/>
        <v>47.05991521266481</v>
      </c>
      <c r="D50" s="3">
        <f t="shared" si="16"/>
        <v>13.341342378625143</v>
      </c>
      <c r="E50" s="3">
        <f t="shared" si="17"/>
        <v>30.200628795644977</v>
      </c>
      <c r="G50" s="2">
        <f t="shared" si="18"/>
        <v>0.13266895695692701</v>
      </c>
      <c r="H50" s="2">
        <f t="shared" si="19"/>
        <v>0.005702598521690514</v>
      </c>
      <c r="I50" s="2">
        <f t="shared" si="20"/>
        <v>0.06918577773930877</v>
      </c>
      <c r="L50" s="2">
        <f t="shared" si="21"/>
        <v>0.03345382656522161</v>
      </c>
      <c r="M50" s="2">
        <f t="shared" si="22"/>
        <v>0.0016879659711419677</v>
      </c>
      <c r="N50" s="2">
        <f t="shared" si="23"/>
        <v>0.01757089626818179</v>
      </c>
      <c r="Q50" s="3">
        <f t="shared" si="24"/>
        <v>30.200628795644977</v>
      </c>
      <c r="R50" s="2">
        <f t="shared" si="25"/>
        <v>0.06918577773930877</v>
      </c>
      <c r="S50" s="2">
        <f t="shared" si="26"/>
        <v>0.01757089626818179</v>
      </c>
    </row>
    <row r="51" spans="1:19" ht="16.5" customHeight="1">
      <c r="A51">
        <v>39</v>
      </c>
      <c r="B51" s="2">
        <f t="shared" si="14"/>
        <v>0.6806784082777885</v>
      </c>
      <c r="C51" s="3">
        <f t="shared" si="15"/>
        <v>70.65255281445853</v>
      </c>
      <c r="D51" s="3">
        <f t="shared" si="16"/>
        <v>41.52213084896524</v>
      </c>
      <c r="E51" s="3">
        <f t="shared" si="17"/>
        <v>56.08734183171188</v>
      </c>
      <c r="G51" s="2">
        <f t="shared" si="18"/>
        <v>0.14084436038279471</v>
      </c>
      <c r="H51" s="2">
        <f t="shared" si="19"/>
        <v>0.004153298810830381</v>
      </c>
      <c r="I51" s="2">
        <f t="shared" si="20"/>
        <v>0.07249882959681254</v>
      </c>
      <c r="L51" s="2">
        <f t="shared" si="21"/>
        <v>0.035438556193867564</v>
      </c>
      <c r="M51" s="2">
        <f t="shared" si="22"/>
        <v>0.0012770374617713399</v>
      </c>
      <c r="N51" s="2">
        <f t="shared" si="23"/>
        <v>0.01835779682781945</v>
      </c>
      <c r="Q51" s="3">
        <f t="shared" si="24"/>
        <v>56.08734183171188</v>
      </c>
      <c r="R51" s="2">
        <f t="shared" si="25"/>
        <v>0.07249882959681254</v>
      </c>
      <c r="S51" s="2">
        <f t="shared" si="26"/>
        <v>0.01835779682781945</v>
      </c>
    </row>
    <row r="52" spans="1:19" ht="16.5" customHeight="1">
      <c r="A52">
        <v>40</v>
      </c>
      <c r="B52" s="2">
        <f t="shared" si="14"/>
        <v>0.6981317007977318</v>
      </c>
      <c r="C52" s="3" t="e">
        <f t="shared" si="15"/>
        <v>#NUM!</v>
      </c>
      <c r="D52" s="3" t="e">
        <f t="shared" si="16"/>
        <v>#NUM!</v>
      </c>
      <c r="E52" s="3" t="e">
        <f t="shared" si="17"/>
        <v>#NUM!</v>
      </c>
      <c r="G52" s="2">
        <f t="shared" si="18"/>
        <v>0.149870088965662</v>
      </c>
      <c r="H52" s="2">
        <f t="shared" si="19"/>
        <v>0.002765818786049222</v>
      </c>
      <c r="I52" s="2">
        <f t="shared" si="20"/>
        <v>0.07631795387585562</v>
      </c>
      <c r="L52" s="2">
        <f t="shared" si="21"/>
        <v>0.03762221827847131</v>
      </c>
      <c r="M52" s="2">
        <f t="shared" si="22"/>
        <v>0.0009012286062930659</v>
      </c>
      <c r="N52" s="2">
        <f t="shared" si="23"/>
        <v>0.019261723442382188</v>
      </c>
      <c r="Q52" s="3" t="e">
        <f t="shared" si="24"/>
        <v>#NUM!</v>
      </c>
      <c r="R52" s="2">
        <f t="shared" si="25"/>
        <v>0.07631795387585562</v>
      </c>
      <c r="S52" s="2">
        <f t="shared" si="26"/>
        <v>0.019261723442382188</v>
      </c>
    </row>
    <row r="53" spans="1:19" ht="16.5" customHeight="1">
      <c r="A53">
        <v>41</v>
      </c>
      <c r="B53" s="2">
        <f t="shared" si="14"/>
        <v>0.715584993317675</v>
      </c>
      <c r="C53" s="3" t="e">
        <f t="shared" si="15"/>
        <v>#NUM!</v>
      </c>
      <c r="D53" s="3" t="e">
        <f t="shared" si="16"/>
        <v>#NUM!</v>
      </c>
      <c r="E53" s="3" t="e">
        <f t="shared" si="17"/>
        <v>#NUM!</v>
      </c>
      <c r="G53" s="2">
        <f t="shared" si="18"/>
        <v>0.15985733807241284</v>
      </c>
      <c r="H53" s="2">
        <f t="shared" si="19"/>
        <v>0.0015904619303211062</v>
      </c>
      <c r="I53" s="2">
        <f t="shared" si="20"/>
        <v>0.08072390000136698</v>
      </c>
      <c r="L53" s="2">
        <f t="shared" si="21"/>
        <v>0.04002963714780839</v>
      </c>
      <c r="M53" s="2">
        <f t="shared" si="22"/>
        <v>0.0005716182592586199</v>
      </c>
      <c r="N53" s="2">
        <f t="shared" si="23"/>
        <v>0.020300627703533504</v>
      </c>
      <c r="Q53" s="3" t="e">
        <f t="shared" si="24"/>
        <v>#NUM!</v>
      </c>
      <c r="R53" s="2">
        <f t="shared" si="25"/>
        <v>0.08072390000136698</v>
      </c>
      <c r="S53" s="2">
        <f t="shared" si="26"/>
        <v>0.020300627703533504</v>
      </c>
    </row>
    <row r="54" spans="1:19" ht="16.5" customHeight="1">
      <c r="A54">
        <v>42</v>
      </c>
      <c r="B54" s="2">
        <f t="shared" si="14"/>
        <v>0.7330382858376184</v>
      </c>
      <c r="C54" s="3" t="e">
        <f t="shared" si="15"/>
        <v>#NUM!</v>
      </c>
      <c r="D54" s="3" t="e">
        <f t="shared" si="16"/>
        <v>#NUM!</v>
      </c>
      <c r="E54" s="3" t="e">
        <f t="shared" si="17"/>
        <v>#NUM!</v>
      </c>
      <c r="G54" s="2">
        <f t="shared" si="18"/>
        <v>0.17093542335506384</v>
      </c>
      <c r="H54" s="2">
        <f t="shared" si="19"/>
        <v>0.0006883509500204625</v>
      </c>
      <c r="I54" s="2">
        <f t="shared" si="20"/>
        <v>0.08581188715254215</v>
      </c>
      <c r="L54" s="2">
        <f t="shared" si="21"/>
        <v>0.04268947206897409</v>
      </c>
      <c r="M54" s="2">
        <f t="shared" si="22"/>
        <v>0.0003015652281532956</v>
      </c>
      <c r="N54" s="2">
        <f t="shared" si="23"/>
        <v>0.021495518648563694</v>
      </c>
      <c r="Q54" s="3" t="e">
        <f t="shared" si="24"/>
        <v>#NUM!</v>
      </c>
      <c r="R54" s="2">
        <f t="shared" si="25"/>
        <v>0.08581188715254215</v>
      </c>
      <c r="S54" s="2">
        <f t="shared" si="26"/>
        <v>0.021495518648563694</v>
      </c>
    </row>
    <row r="55" spans="1:19" ht="16.5" customHeight="1">
      <c r="A55">
        <v>43</v>
      </c>
      <c r="B55" s="2">
        <f t="shared" si="14"/>
        <v>0.7504915783575616</v>
      </c>
      <c r="C55" s="3" t="e">
        <f t="shared" si="15"/>
        <v>#NUM!</v>
      </c>
      <c r="D55" s="3" t="e">
        <f t="shared" si="16"/>
        <v>#NUM!</v>
      </c>
      <c r="E55" s="3" t="e">
        <f t="shared" si="17"/>
        <v>#NUM!</v>
      </c>
      <c r="G55" s="2">
        <f t="shared" si="18"/>
        <v>0.18325531406067896</v>
      </c>
      <c r="H55" s="2">
        <f t="shared" si="19"/>
        <v>0.0001338788284955035</v>
      </c>
      <c r="I55" s="2">
        <f t="shared" si="20"/>
        <v>0.09169459644458723</v>
      </c>
      <c r="L55" s="2">
        <f t="shared" si="21"/>
        <v>0.045634919938174916</v>
      </c>
      <c r="M55" s="2">
        <f t="shared" si="22"/>
        <v>0.00010719590426620977</v>
      </c>
      <c r="N55" s="2">
        <f t="shared" si="23"/>
        <v>0.022871057921220562</v>
      </c>
      <c r="Q55" s="3" t="e">
        <f t="shared" si="24"/>
        <v>#NUM!</v>
      </c>
      <c r="R55" s="2">
        <f t="shared" si="25"/>
        <v>0.09169459644458723</v>
      </c>
      <c r="S55" s="2">
        <f t="shared" si="26"/>
        <v>0.022871057921220562</v>
      </c>
    </row>
    <row r="56" spans="1:19" ht="16.5" customHeight="1">
      <c r="A56">
        <v>44</v>
      </c>
      <c r="B56" s="2">
        <f t="shared" si="14"/>
        <v>0.767944870877505</v>
      </c>
      <c r="C56" s="3" t="e">
        <f t="shared" si="15"/>
        <v>#NUM!</v>
      </c>
      <c r="D56" s="3" t="e">
        <f t="shared" si="16"/>
        <v>#NUM!</v>
      </c>
      <c r="E56" s="3" t="e">
        <f t="shared" si="17"/>
        <v>#NUM!</v>
      </c>
      <c r="G56" s="2">
        <f t="shared" si="18"/>
        <v>0.19699397815803404</v>
      </c>
      <c r="H56" s="2">
        <f t="shared" si="19"/>
        <v>1.7775791175883734E-05</v>
      </c>
      <c r="I56" s="2">
        <f t="shared" si="20"/>
        <v>0.09850587697460496</v>
      </c>
      <c r="L56" s="2">
        <f t="shared" si="21"/>
        <v>0.048904568385748616</v>
      </c>
      <c r="M56" s="2">
        <f t="shared" si="22"/>
        <v>8.006258814202264E-06</v>
      </c>
      <c r="N56" s="2">
        <f t="shared" si="23"/>
        <v>0.02445628732228141</v>
      </c>
      <c r="Q56" s="3" t="e">
        <f t="shared" si="24"/>
        <v>#NUM!</v>
      </c>
      <c r="R56" s="2">
        <f t="shared" si="25"/>
        <v>0.09850587697460496</v>
      </c>
      <c r="S56" s="2">
        <f t="shared" si="26"/>
        <v>0.02445628732228141</v>
      </c>
    </row>
    <row r="57" spans="1:19" ht="16.5" customHeight="1">
      <c r="A57">
        <v>45</v>
      </c>
      <c r="B57" s="2">
        <f t="shared" si="14"/>
        <v>0.7853981633974483</v>
      </c>
      <c r="C57" s="3" t="e">
        <f t="shared" si="15"/>
        <v>#NUM!</v>
      </c>
      <c r="D57" s="3" t="e">
        <f t="shared" si="16"/>
        <v>#NUM!</v>
      </c>
      <c r="E57" s="3" t="e">
        <f t="shared" si="17"/>
        <v>#NUM!</v>
      </c>
      <c r="G57" s="2">
        <f t="shared" si="18"/>
        <v>0.2123597559497672</v>
      </c>
      <c r="H57" s="2">
        <f t="shared" si="19"/>
        <v>0.0004509666594704285</v>
      </c>
      <c r="I57" s="2">
        <f t="shared" si="20"/>
        <v>0.1064053613046188</v>
      </c>
      <c r="L57" s="2">
        <f t="shared" si="21"/>
        <v>0.05254343635067474</v>
      </c>
      <c r="M57" s="2">
        <f t="shared" si="22"/>
        <v>2.760812703537253E-05</v>
      </c>
      <c r="N57" s="2">
        <f t="shared" si="23"/>
        <v>0.026285522238855056</v>
      </c>
      <c r="Q57" s="3" t="e">
        <f t="shared" si="24"/>
        <v>#NUM!</v>
      </c>
      <c r="R57" s="2">
        <f t="shared" si="25"/>
        <v>0.1064053613046188</v>
      </c>
      <c r="S57" s="2">
        <f t="shared" si="26"/>
        <v>0.026285522238855056</v>
      </c>
    </row>
    <row r="58" spans="1:19" ht="16.5" customHeight="1">
      <c r="A58">
        <v>46</v>
      </c>
      <c r="B58" s="2">
        <f t="shared" si="14"/>
        <v>0.8028514559173915</v>
      </c>
      <c r="C58" s="3" t="e">
        <f t="shared" si="15"/>
        <v>#NUM!</v>
      </c>
      <c r="D58" s="3" t="e">
        <f t="shared" si="16"/>
        <v>#NUM!</v>
      </c>
      <c r="E58" s="3" t="e">
        <f t="shared" si="17"/>
        <v>#NUM!</v>
      </c>
      <c r="G58" s="2">
        <f t="shared" si="18"/>
        <v>0.22959904536731646</v>
      </c>
      <c r="H58" s="2">
        <f t="shared" si="19"/>
        <v>0.001569448945279414</v>
      </c>
      <c r="I58" s="2">
        <f t="shared" si="20"/>
        <v>0.11558424715629793</v>
      </c>
      <c r="L58" s="2">
        <f t="shared" si="21"/>
        <v>0.05660424958228211</v>
      </c>
      <c r="M58" s="2">
        <f t="shared" si="22"/>
        <v>0.0001946584616348842</v>
      </c>
      <c r="N58" s="2">
        <f t="shared" si="23"/>
        <v>0.028399454021958495</v>
      </c>
      <c r="Q58" s="3" t="e">
        <f t="shared" si="24"/>
        <v>#NUM!</v>
      </c>
      <c r="R58" s="2">
        <f t="shared" si="25"/>
        <v>0.11558424715629793</v>
      </c>
      <c r="S58" s="2">
        <f t="shared" si="26"/>
        <v>0.028399454021958495</v>
      </c>
    </row>
    <row r="59" spans="1:19" ht="16.5" customHeight="1">
      <c r="A59">
        <v>47</v>
      </c>
      <c r="B59" s="2">
        <f t="shared" si="14"/>
        <v>0.8203047484373349</v>
      </c>
      <c r="C59" s="3" t="e">
        <f t="shared" si="15"/>
        <v>#NUM!</v>
      </c>
      <c r="D59" s="3" t="e">
        <f t="shared" si="16"/>
        <v>#NUM!</v>
      </c>
      <c r="E59" s="3" t="e">
        <f t="shared" si="17"/>
        <v>#NUM!</v>
      </c>
      <c r="G59" s="2">
        <f t="shared" si="18"/>
        <v>0.2490046719955868</v>
      </c>
      <c r="H59" s="2">
        <f t="shared" si="19"/>
        <v>0.003540498120842128</v>
      </c>
      <c r="I59" s="2">
        <f t="shared" si="20"/>
        <v>0.12627258505821445</v>
      </c>
      <c r="L59" s="2">
        <f t="shared" si="21"/>
        <v>0.06114901223026514</v>
      </c>
      <c r="M59" s="2">
        <f t="shared" si="22"/>
        <v>0.0005440218608396619</v>
      </c>
      <c r="N59" s="2">
        <f t="shared" si="23"/>
        <v>0.030846517045552403</v>
      </c>
      <c r="Q59" s="3" t="e">
        <f t="shared" si="24"/>
        <v>#NUM!</v>
      </c>
      <c r="R59" s="2">
        <f t="shared" si="25"/>
        <v>0.12627258505821445</v>
      </c>
      <c r="S59" s="2">
        <f t="shared" si="26"/>
        <v>0.030846517045552403</v>
      </c>
    </row>
    <row r="60" spans="1:19" ht="16.5" customHeight="1">
      <c r="A60">
        <v>48</v>
      </c>
      <c r="B60" s="2">
        <f t="shared" si="14"/>
        <v>0.8377580409572781</v>
      </c>
      <c r="C60" s="3" t="e">
        <f t="shared" si="15"/>
        <v>#NUM!</v>
      </c>
      <c r="D60" s="3" t="e">
        <f t="shared" si="16"/>
        <v>#NUM!</v>
      </c>
      <c r="E60" s="3" t="e">
        <f t="shared" si="17"/>
        <v>#NUM!</v>
      </c>
      <c r="G60" s="2">
        <f t="shared" si="18"/>
        <v>0.2709264393226227</v>
      </c>
      <c r="H60" s="2">
        <f t="shared" si="19"/>
        <v>0.006570611025913851</v>
      </c>
      <c r="I60" s="2">
        <f t="shared" si="20"/>
        <v>0.13874852517426828</v>
      </c>
      <c r="L60" s="2">
        <f t="shared" si="21"/>
        <v>0.06625095386513266</v>
      </c>
      <c r="M60" s="2">
        <f t="shared" si="22"/>
        <v>0.0011182322104109708</v>
      </c>
      <c r="N60" s="2">
        <f aca="true" t="shared" si="27" ref="N60:N75">(L60+M60)/2</f>
        <v>0.03368459303777182</v>
      </c>
      <c r="Q60" s="3" t="e">
        <f t="shared" si="24"/>
        <v>#NUM!</v>
      </c>
      <c r="R60" s="2">
        <f t="shared" si="25"/>
        <v>0.13874852517426828</v>
      </c>
      <c r="S60" s="2">
        <f t="shared" si="26"/>
        <v>0.03368459303777182</v>
      </c>
    </row>
    <row r="61" spans="1:19" ht="16.5" customHeight="1">
      <c r="A61">
        <v>49</v>
      </c>
      <c r="B61" s="2">
        <f t="shared" si="14"/>
        <v>0.8552113334772214</v>
      </c>
      <c r="C61" s="3" t="e">
        <f t="shared" si="15"/>
        <v>#NUM!</v>
      </c>
      <c r="D61" s="3" t="e">
        <f t="shared" si="16"/>
        <v>#NUM!</v>
      </c>
      <c r="E61" s="3" t="e">
        <f t="shared" si="17"/>
        <v>#NUM!</v>
      </c>
      <c r="G61" s="2">
        <f t="shared" si="18"/>
        <v>0.2957845232026713</v>
      </c>
      <c r="H61" s="2">
        <f t="shared" si="19"/>
        <v>0.010915743355093488</v>
      </c>
      <c r="I61" s="2">
        <f t="shared" si="20"/>
        <v>0.1533501332788824</v>
      </c>
      <c r="L61" s="2">
        <f t="shared" si="21"/>
        <v>0.07199695557514427</v>
      </c>
      <c r="M61" s="2">
        <f t="shared" si="22"/>
        <v>0.0019693401920662626</v>
      </c>
      <c r="N61" s="2">
        <f t="shared" si="27"/>
        <v>0.036983147883605266</v>
      </c>
      <c r="Q61" s="3" t="e">
        <f t="shared" si="24"/>
        <v>#NUM!</v>
      </c>
      <c r="R61" s="2">
        <f t="shared" si="25"/>
        <v>0.1533501332788824</v>
      </c>
      <c r="S61" s="2">
        <f t="shared" si="26"/>
        <v>0.036983147883605266</v>
      </c>
    </row>
    <row r="62" spans="1:19" ht="16.5" customHeight="1">
      <c r="A62">
        <v>50</v>
      </c>
      <c r="B62" s="2">
        <f t="shared" si="14"/>
        <v>0.8726646259971648</v>
      </c>
      <c r="C62" s="3" t="e">
        <f t="shared" si="15"/>
        <v>#NUM!</v>
      </c>
      <c r="D62" s="3" t="e">
        <f t="shared" si="16"/>
        <v>#NUM!</v>
      </c>
      <c r="E62" s="3" t="e">
        <f t="shared" si="17"/>
        <v>#NUM!</v>
      </c>
      <c r="G62" s="2">
        <f t="shared" si="18"/>
        <v>0.3240866087817401</v>
      </c>
      <c r="H62" s="2">
        <f t="shared" si="19"/>
        <v>0.016894600323389505</v>
      </c>
      <c r="I62" s="2">
        <f t="shared" si="20"/>
        <v>0.17049060455256482</v>
      </c>
      <c r="L62" s="2">
        <f t="shared" si="21"/>
        <v>0.07849059153463468</v>
      </c>
      <c r="M62" s="2">
        <f t="shared" si="22"/>
        <v>0.0031612617860684866</v>
      </c>
      <c r="N62" s="2">
        <f t="shared" si="27"/>
        <v>0.040825926660351584</v>
      </c>
      <c r="Q62" s="3" t="e">
        <f t="shared" si="24"/>
        <v>#NUM!</v>
      </c>
      <c r="R62" s="2">
        <f t="shared" si="25"/>
        <v>0.17049060455256482</v>
      </c>
      <c r="S62" s="2">
        <f t="shared" si="26"/>
        <v>0.040825926660351584</v>
      </c>
    </row>
    <row r="63" spans="1:19" ht="16.5" customHeight="1">
      <c r="A63">
        <v>51</v>
      </c>
      <c r="B63" s="2">
        <f t="shared" si="14"/>
        <v>0.890117918517108</v>
      </c>
      <c r="C63" s="3" t="e">
        <f t="shared" si="15"/>
        <v>#NUM!</v>
      </c>
      <c r="D63" s="3" t="e">
        <f t="shared" si="16"/>
        <v>#NUM!</v>
      </c>
      <c r="E63" s="3" t="e">
        <f t="shared" si="17"/>
        <v>#NUM!</v>
      </c>
      <c r="G63" s="2">
        <f t="shared" si="18"/>
        <v>0.3564499974657649</v>
      </c>
      <c r="H63" s="2">
        <f t="shared" si="19"/>
        <v>0.024906027423643222</v>
      </c>
      <c r="I63" s="2">
        <f t="shared" si="20"/>
        <v>0.19067801244470406</v>
      </c>
      <c r="L63" s="2">
        <f t="shared" si="21"/>
        <v>0.08585596694101329</v>
      </c>
      <c r="M63" s="2">
        <f t="shared" si="22"/>
        <v>0.004772781716327632</v>
      </c>
      <c r="N63" s="2">
        <f t="shared" si="27"/>
        <v>0.045314374328670456</v>
      </c>
      <c r="Q63" s="3" t="e">
        <f t="shared" si="24"/>
        <v>#NUM!</v>
      </c>
      <c r="R63" s="2">
        <f t="shared" si="25"/>
        <v>0.19067801244470406</v>
      </c>
      <c r="S63" s="2">
        <f t="shared" si="26"/>
        <v>0.045314374328670456</v>
      </c>
    </row>
    <row r="64" spans="1:19" ht="16.5" customHeight="1">
      <c r="A64">
        <v>52</v>
      </c>
      <c r="B64" s="2">
        <f t="shared" si="14"/>
        <v>0.9075712110370514</v>
      </c>
      <c r="C64" s="3" t="e">
        <f t="shared" si="15"/>
        <v>#NUM!</v>
      </c>
      <c r="D64" s="3" t="e">
        <f t="shared" si="16"/>
        <v>#NUM!</v>
      </c>
      <c r="E64" s="3" t="e">
        <f t="shared" si="17"/>
        <v>#NUM!</v>
      </c>
      <c r="G64" s="2">
        <f t="shared" si="18"/>
        <v>0.3936303800544696</v>
      </c>
      <c r="H64" s="2">
        <f t="shared" si="19"/>
        <v>0.035451960800332825</v>
      </c>
      <c r="I64" s="2">
        <f t="shared" si="20"/>
        <v>0.2145411704274012</v>
      </c>
      <c r="L64" s="2">
        <f t="shared" si="21"/>
        <v>0.0942425942369458</v>
      </c>
      <c r="M64" s="2">
        <f t="shared" si="22"/>
        <v>0.00690141936762973</v>
      </c>
      <c r="N64" s="2">
        <f t="shared" si="27"/>
        <v>0.05057200680228776</v>
      </c>
      <c r="Q64" s="3" t="e">
        <f t="shared" si="24"/>
        <v>#NUM!</v>
      </c>
      <c r="R64" s="2">
        <f t="shared" si="25"/>
        <v>0.2145411704274012</v>
      </c>
      <c r="S64" s="2">
        <f t="shared" si="26"/>
        <v>0.05057200680228776</v>
      </c>
    </row>
    <row r="65" spans="1:19" ht="16.5" customHeight="1">
      <c r="A65">
        <v>53</v>
      </c>
      <c r="B65" s="2">
        <f t="shared" si="14"/>
        <v>0.9250245035569946</v>
      </c>
      <c r="C65" s="3" t="e">
        <f t="shared" si="15"/>
        <v>#NUM!</v>
      </c>
      <c r="D65" s="3" t="e">
        <f t="shared" si="16"/>
        <v>#NUM!</v>
      </c>
      <c r="E65" s="3" t="e">
        <f t="shared" si="17"/>
        <v>#NUM!</v>
      </c>
      <c r="G65" s="2">
        <f t="shared" si="18"/>
        <v>0.4365596474123425</v>
      </c>
      <c r="H65" s="2">
        <f t="shared" si="19"/>
        <v>0.049167995900392135</v>
      </c>
      <c r="I65" s="2">
        <f t="shared" si="20"/>
        <v>0.2428638216563673</v>
      </c>
      <c r="L65" s="2">
        <f t="shared" si="21"/>
        <v>0.10383163400336637</v>
      </c>
      <c r="M65" s="2">
        <f t="shared" si="22"/>
        <v>0.009668439357543667</v>
      </c>
      <c r="N65" s="2">
        <f t="shared" si="27"/>
        <v>0.056750036680455015</v>
      </c>
      <c r="Q65" s="3" t="e">
        <f t="shared" si="24"/>
        <v>#NUM!</v>
      </c>
      <c r="R65" s="2">
        <f t="shared" si="25"/>
        <v>0.2428638216563673</v>
      </c>
      <c r="S65" s="2">
        <f t="shared" si="26"/>
        <v>0.056750036680455015</v>
      </c>
    </row>
    <row r="66" spans="1:19" ht="16.5" customHeight="1">
      <c r="A66">
        <v>54</v>
      </c>
      <c r="B66" s="2">
        <f t="shared" si="14"/>
        <v>0.9424777960769379</v>
      </c>
      <c r="C66" s="3" t="e">
        <f t="shared" si="15"/>
        <v>#NUM!</v>
      </c>
      <c r="D66" s="3" t="e">
        <f t="shared" si="16"/>
        <v>#NUM!</v>
      </c>
      <c r="E66" s="3" t="e">
        <f t="shared" si="17"/>
        <v>#NUM!</v>
      </c>
      <c r="G66" s="2">
        <f t="shared" si="18"/>
        <v>0.4863960968786735</v>
      </c>
      <c r="H66" s="2">
        <f t="shared" si="19"/>
        <v>0.06686451520895652</v>
      </c>
      <c r="I66" s="2">
        <f t="shared" si="20"/>
        <v>0.276630306043815</v>
      </c>
      <c r="L66" s="2">
        <f t="shared" si="21"/>
        <v>0.11484394503763731</v>
      </c>
      <c r="M66" s="2">
        <f t="shared" si="22"/>
        <v>0.013225394007069192</v>
      </c>
      <c r="N66" s="2">
        <f t="shared" si="27"/>
        <v>0.06403466952235325</v>
      </c>
      <c r="Q66" s="3" t="e">
        <f t="shared" si="24"/>
        <v>#NUM!</v>
      </c>
      <c r="R66" s="2">
        <f t="shared" si="25"/>
        <v>0.276630306043815</v>
      </c>
      <c r="S66" s="2">
        <f t="shared" si="26"/>
        <v>0.06403466952235325</v>
      </c>
    </row>
    <row r="67" spans="1:19" ht="16.5" customHeight="1">
      <c r="A67">
        <v>55</v>
      </c>
      <c r="B67" s="2">
        <f t="shared" si="14"/>
        <v>0.9599310885968813</v>
      </c>
      <c r="C67" s="3" t="e">
        <f t="shared" si="15"/>
        <v>#NUM!</v>
      </c>
      <c r="D67" s="3" t="e">
        <f t="shared" si="16"/>
        <v>#NUM!</v>
      </c>
      <c r="E67" s="3" t="e">
        <f t="shared" si="17"/>
        <v>#NUM!</v>
      </c>
      <c r="G67" s="2">
        <f t="shared" si="18"/>
        <v>0.5445918568796075</v>
      </c>
      <c r="H67" s="2">
        <f t="shared" si="19"/>
        <v>0.08958263451307688</v>
      </c>
      <c r="I67" s="2">
        <f t="shared" si="20"/>
        <v>0.3170872456963422</v>
      </c>
      <c r="L67" s="2">
        <f t="shared" si="21"/>
        <v>0.12755055514263336</v>
      </c>
      <c r="M67" s="2">
        <f t="shared" si="22"/>
        <v>0.017762734410201667</v>
      </c>
      <c r="N67" s="2">
        <f t="shared" si="27"/>
        <v>0.0726566447764175</v>
      </c>
      <c r="Q67" s="3" t="e">
        <f t="shared" si="24"/>
        <v>#NUM!</v>
      </c>
      <c r="R67" s="2">
        <f t="shared" si="25"/>
        <v>0.3170872456963422</v>
      </c>
      <c r="S67" s="2">
        <f t="shared" si="26"/>
        <v>0.0726566447764175</v>
      </c>
    </row>
    <row r="68" spans="1:19" ht="16.5" customHeight="1">
      <c r="A68">
        <v>56</v>
      </c>
      <c r="B68" s="2">
        <f t="shared" si="14"/>
        <v>0.9773843811168246</v>
      </c>
      <c r="C68" s="3" t="e">
        <f t="shared" si="15"/>
        <v>#NUM!</v>
      </c>
      <c r="D68" s="3" t="e">
        <f t="shared" si="16"/>
        <v>#NUM!</v>
      </c>
      <c r="E68" s="3" t="e">
        <f t="shared" si="17"/>
        <v>#NUM!</v>
      </c>
      <c r="G68" s="2">
        <f t="shared" si="18"/>
        <v>0.6129845612284918</v>
      </c>
      <c r="H68" s="2">
        <f t="shared" si="19"/>
        <v>0.11867123110423769</v>
      </c>
      <c r="I68" s="2">
        <f t="shared" si="20"/>
        <v>0.36582789616636474</v>
      </c>
      <c r="L68" s="2">
        <f t="shared" si="21"/>
        <v>0.14228640305212487</v>
      </c>
      <c r="M68" s="2">
        <f t="shared" si="22"/>
        <v>0.02352124188408494</v>
      </c>
      <c r="N68" s="2">
        <f t="shared" si="27"/>
        <v>0.0829038224681049</v>
      </c>
      <c r="Q68" s="3" t="e">
        <f t="shared" si="24"/>
        <v>#NUM!</v>
      </c>
      <c r="R68" s="2">
        <f t="shared" si="25"/>
        <v>0.36582789616636474</v>
      </c>
      <c r="S68" s="2">
        <f t="shared" si="26"/>
        <v>0.0829038224681049</v>
      </c>
    </row>
    <row r="69" spans="1:19" ht="16.5" customHeight="1">
      <c r="A69">
        <v>57</v>
      </c>
      <c r="B69" s="2">
        <f t="shared" si="14"/>
        <v>0.9948376736367678</v>
      </c>
      <c r="C69" s="3" t="e">
        <f t="shared" si="15"/>
        <v>#NUM!</v>
      </c>
      <c r="D69" s="3" t="e">
        <f t="shared" si="16"/>
        <v>#NUM!</v>
      </c>
      <c r="E69" s="3" t="e">
        <f t="shared" si="17"/>
        <v>#NUM!</v>
      </c>
      <c r="G69" s="2">
        <f t="shared" si="18"/>
        <v>0.6939236984255404</v>
      </c>
      <c r="H69" s="2">
        <f t="shared" si="19"/>
        <v>0.1558944186553992</v>
      </c>
      <c r="I69" s="2">
        <f t="shared" si="20"/>
        <v>0.4249090585404698</v>
      </c>
      <c r="L69" s="2">
        <f t="shared" si="21"/>
        <v>0.1594685479740313</v>
      </c>
      <c r="M69" s="2">
        <f t="shared" si="22"/>
        <v>0.030807344981112414</v>
      </c>
      <c r="N69" s="2">
        <f t="shared" si="27"/>
        <v>0.09513794647757184</v>
      </c>
      <c r="Q69" s="3" t="e">
        <f t="shared" si="24"/>
        <v>#NUM!</v>
      </c>
      <c r="R69" s="2">
        <f t="shared" si="25"/>
        <v>0.4249090585404698</v>
      </c>
      <c r="S69" s="2">
        <f t="shared" si="26"/>
        <v>0.09513794647757184</v>
      </c>
    </row>
    <row r="70" spans="1:19" ht="16.5" customHeight="1">
      <c r="A70">
        <v>58</v>
      </c>
      <c r="B70" s="2">
        <f t="shared" si="14"/>
        <v>1.0122909661567112</v>
      </c>
      <c r="C70" s="3" t="e">
        <f t="shared" si="15"/>
        <v>#NUM!</v>
      </c>
      <c r="D70" s="3" t="e">
        <f t="shared" si="16"/>
        <v>#NUM!</v>
      </c>
      <c r="E70" s="3" t="e">
        <f t="shared" si="17"/>
        <v>#NUM!</v>
      </c>
      <c r="G70" s="2">
        <f t="shared" si="18"/>
        <v>0.7904473811330994</v>
      </c>
      <c r="H70" s="2">
        <f t="shared" si="19"/>
        <v>0.20358373034946223</v>
      </c>
      <c r="I70" s="2">
        <f t="shared" si="20"/>
        <v>0.4970155557412808</v>
      </c>
      <c r="L70" s="2">
        <f t="shared" si="21"/>
        <v>0.17962055136074925</v>
      </c>
      <c r="M70" s="2">
        <f t="shared" si="22"/>
        <v>0.040013850089131026</v>
      </c>
      <c r="N70" s="2">
        <f t="shared" si="27"/>
        <v>0.10981720072494014</v>
      </c>
      <c r="Q70" s="3" t="e">
        <f t="shared" si="24"/>
        <v>#NUM!</v>
      </c>
      <c r="R70" s="2">
        <f t="shared" si="25"/>
        <v>0.4970155557412808</v>
      </c>
      <c r="S70" s="2">
        <f t="shared" si="26"/>
        <v>0.10981720072494014</v>
      </c>
    </row>
    <row r="71" spans="1:19" ht="16.5" customHeight="1">
      <c r="A71">
        <v>59</v>
      </c>
      <c r="B71" s="2">
        <f t="shared" si="14"/>
        <v>1.0297442586766543</v>
      </c>
      <c r="C71" s="3" t="e">
        <f t="shared" si="15"/>
        <v>#NUM!</v>
      </c>
      <c r="D71" s="3" t="e">
        <f t="shared" si="16"/>
        <v>#NUM!</v>
      </c>
      <c r="E71" s="3" t="e">
        <f t="shared" si="17"/>
        <v>#NUM!</v>
      </c>
      <c r="G71" s="2">
        <f t="shared" si="18"/>
        <v>0.9065338078398923</v>
      </c>
      <c r="H71" s="2">
        <f t="shared" si="19"/>
        <v>0.26485717787589613</v>
      </c>
      <c r="I71" s="2">
        <f t="shared" si="20"/>
        <v>0.5856954928578942</v>
      </c>
      <c r="L71" s="2">
        <f t="shared" si="21"/>
        <v>0.20340549266745053</v>
      </c>
      <c r="M71" s="2">
        <f t="shared" si="22"/>
        <v>0.05164830723997789</v>
      </c>
      <c r="N71" s="2">
        <f t="shared" si="27"/>
        <v>0.12752689995371422</v>
      </c>
      <c r="Q71" s="3" t="e">
        <f t="shared" si="24"/>
        <v>#NUM!</v>
      </c>
      <c r="R71" s="2">
        <f t="shared" si="25"/>
        <v>0.5856954928578942</v>
      </c>
      <c r="S71" s="2">
        <f t="shared" si="26"/>
        <v>0.12752689995371422</v>
      </c>
    </row>
    <row r="72" spans="1:19" ht="16.5" customHeight="1">
      <c r="A72">
        <v>60</v>
      </c>
      <c r="B72" s="2">
        <f t="shared" si="14"/>
        <v>1.0471975511965976</v>
      </c>
      <c r="C72" s="3" t="e">
        <f t="shared" si="15"/>
        <v>#NUM!</v>
      </c>
      <c r="D72" s="3" t="e">
        <f t="shared" si="16"/>
        <v>#NUM!</v>
      </c>
      <c r="E72" s="3" t="e">
        <f t="shared" si="17"/>
        <v>#NUM!</v>
      </c>
      <c r="G72" s="2">
        <f t="shared" si="18"/>
        <v>1.0474657000600696</v>
      </c>
      <c r="H72" s="2">
        <f t="shared" si="19"/>
        <v>0.3439404401031655</v>
      </c>
      <c r="I72" s="2">
        <f t="shared" si="20"/>
        <v>0.6957030700816176</v>
      </c>
      <c r="L72" s="2">
        <f t="shared" si="21"/>
        <v>0.23167122725102576</v>
      </c>
      <c r="M72" s="2">
        <f t="shared" si="22"/>
        <v>0.06637228875582396</v>
      </c>
      <c r="N72" s="2">
        <f t="shared" si="27"/>
        <v>0.14902175800342488</v>
      </c>
      <c r="Q72" s="3" t="e">
        <f t="shared" si="24"/>
        <v>#NUM!</v>
      </c>
      <c r="R72" s="2">
        <f t="shared" si="25"/>
        <v>0.6957030700816176</v>
      </c>
      <c r="S72" s="2">
        <f t="shared" si="26"/>
        <v>0.14902175800342488</v>
      </c>
    </row>
    <row r="73" spans="1:19" ht="16.5" customHeight="1">
      <c r="A73">
        <v>61</v>
      </c>
      <c r="B73" s="2">
        <f t="shared" si="14"/>
        <v>1.064650843716541</v>
      </c>
      <c r="C73" s="3" t="e">
        <f t="shared" si="15"/>
        <v>#NUM!</v>
      </c>
      <c r="D73" s="3" t="e">
        <f t="shared" si="16"/>
        <v>#NUM!</v>
      </c>
      <c r="E73" s="3" t="e">
        <f t="shared" si="17"/>
        <v>#NUM!</v>
      </c>
      <c r="G73" s="2">
        <f t="shared" si="18"/>
        <v>1.2203696752213886</v>
      </c>
      <c r="H73" s="2">
        <f t="shared" si="19"/>
        <v>0.44664771123679836</v>
      </c>
      <c r="I73" s="2">
        <f t="shared" si="20"/>
        <v>0.8335086932290935</v>
      </c>
      <c r="L73" s="2">
        <f t="shared" si="21"/>
        <v>0.2655132608437465</v>
      </c>
      <c r="M73" s="2">
        <f t="shared" si="22"/>
        <v>0.08505649428418381</v>
      </c>
      <c r="N73" s="2">
        <f t="shared" si="27"/>
        <v>0.17528487756396516</v>
      </c>
      <c r="Q73" s="3" t="e">
        <f t="shared" si="24"/>
        <v>#NUM!</v>
      </c>
      <c r="R73" s="2">
        <f t="shared" si="25"/>
        <v>0.8335086932290935</v>
      </c>
      <c r="S73" s="2">
        <f t="shared" si="26"/>
        <v>0.17528487756396516</v>
      </c>
    </row>
    <row r="74" spans="1:19" ht="16.5" customHeight="1">
      <c r="A74">
        <v>62</v>
      </c>
      <c r="B74" s="2">
        <f t="shared" si="14"/>
        <v>1.0821041362364843</v>
      </c>
      <c r="C74" s="3" t="e">
        <f t="shared" si="15"/>
        <v>#NUM!</v>
      </c>
      <c r="D74" s="3" t="e">
        <f t="shared" si="16"/>
        <v>#NUM!</v>
      </c>
      <c r="E74" s="3" t="e">
        <f t="shared" si="17"/>
        <v>#NUM!</v>
      </c>
      <c r="G74" s="2">
        <f t="shared" si="18"/>
        <v>1.4350338154271352</v>
      </c>
      <c r="H74" s="2">
        <f t="shared" si="19"/>
        <v>0.5811188830849836</v>
      </c>
      <c r="I74" s="2">
        <f t="shared" si="20"/>
        <v>1.0080763492560594</v>
      </c>
      <c r="L74" s="2">
        <f t="shared" si="21"/>
        <v>0.30636338897582693</v>
      </c>
      <c r="M74" s="2">
        <f t="shared" si="22"/>
        <v>0.10885917878775497</v>
      </c>
      <c r="N74" s="2">
        <f t="shared" si="27"/>
        <v>0.20761128388179095</v>
      </c>
      <c r="Q74" s="3" t="e">
        <f t="shared" si="24"/>
        <v>#NUM!</v>
      </c>
      <c r="R74" s="2">
        <f t="shared" si="25"/>
        <v>1.0080763492560594</v>
      </c>
      <c r="S74" s="2">
        <f t="shared" si="26"/>
        <v>0.20761128388179095</v>
      </c>
    </row>
    <row r="75" spans="1:19" ht="16.5" customHeight="1">
      <c r="A75">
        <v>63</v>
      </c>
      <c r="B75" s="2">
        <f t="shared" si="14"/>
        <v>1.0995574287564276</v>
      </c>
      <c r="C75" s="3" t="e">
        <f t="shared" si="15"/>
        <v>#NUM!</v>
      </c>
      <c r="D75" s="3" t="e">
        <f t="shared" si="16"/>
        <v>#NUM!</v>
      </c>
      <c r="E75" s="3" t="e">
        <f t="shared" si="17"/>
        <v>#NUM!</v>
      </c>
      <c r="G75" s="2">
        <f t="shared" si="18"/>
        <v>1.7051813996056935</v>
      </c>
      <c r="H75" s="2">
        <f t="shared" si="19"/>
        <v>0.7589810772399459</v>
      </c>
      <c r="I75" s="2">
        <f t="shared" si="20"/>
        <v>1.2320812384228197</v>
      </c>
      <c r="L75" s="2">
        <f t="shared" si="21"/>
        <v>0.35611669907604604</v>
      </c>
      <c r="M75" s="2">
        <f t="shared" si="22"/>
        <v>0.13933956508482273</v>
      </c>
      <c r="N75" s="2">
        <f t="shared" si="27"/>
        <v>0.24772813208043437</v>
      </c>
      <c r="Q75" s="3" t="e">
        <f t="shared" si="24"/>
        <v>#NUM!</v>
      </c>
      <c r="R75" s="2">
        <f t="shared" si="25"/>
        <v>1.2320812384228197</v>
      </c>
      <c r="S75" s="2">
        <f t="shared" si="26"/>
        <v>0.24772813208043437</v>
      </c>
    </row>
    <row r="76" spans="1:19" ht="16.5" customHeight="1">
      <c r="A76">
        <v>64</v>
      </c>
      <c r="B76" s="2">
        <f aca="true" t="shared" si="28" ref="B76:B102">A76*PI()/180</f>
        <v>1.117010721276371</v>
      </c>
      <c r="C76" s="3" t="e">
        <f aca="true" t="shared" si="29" ref="C76:C102">100*((COS(B76)-SQRT(($E$7)^2-(SIN(B76))^2))/(COS(B76)+SQRT(($E$7)^2-(SIN(B76))^2)))^2</f>
        <v>#NUM!</v>
      </c>
      <c r="D76" s="3" t="e">
        <f aca="true" t="shared" si="30" ref="D76:D102">100*(((-($E$7^2)*COS(B76))+SQRT(($E$7^2)-(SIN(B76))^2))/((($E$7^2)*COS(B76))+SQRT(($E$7^2)-(SIN(B76))^2)))^2</f>
        <v>#NUM!</v>
      </c>
      <c r="E76" s="3" t="e">
        <f aca="true" t="shared" si="31" ref="E76:E102">(C76+D76)/2</f>
        <v>#NUM!</v>
      </c>
      <c r="G76" s="2">
        <f aca="true" t="shared" si="32" ref="G76:G102">100*((COS(B76)-SQRT(($J$7)^2-(SIN(B76))^2))/(COS(B76)+SQRT(($J$7)^2-(SIN(B76))^2)))^2</f>
        <v>2.0505197150757835</v>
      </c>
      <c r="H76" s="2">
        <f aca="true" t="shared" si="33" ref="H76:H102">100*(((-($J$7^2)*COS(B76))+SQRT(($J$7^2)-(SIN(B76))^2))/((($J$7^2)*COS(B76))+SQRT(($J$7^2)-(SIN(B76))^2)))^2</f>
        <v>0.9972381715308488</v>
      </c>
      <c r="I76" s="2">
        <f aca="true" t="shared" si="34" ref="I76:I102">(G76+H76)/2</f>
        <v>1.5238789433033162</v>
      </c>
      <c r="L76" s="2">
        <f aca="true" t="shared" si="35" ref="L76:L102">100*((COS(B76)-SQRT(($O$7)^2-(SIN(B76))^2))/(COS(B76)+SQRT(($O$7)^2-(SIN(B76))^2)))^2</f>
        <v>0.41731683862735763</v>
      </c>
      <c r="M76" s="2">
        <f aca="true" t="shared" si="36" ref="M76:M102">100*(((-($O$7^2)*COS(B76))+SQRT(($O$7^2)-(SIN(B76))^2))/((($O$7^2)*COS(B76))+SQRT(($O$7^2)-(SIN(B76))^2)))^2</f>
        <v>0.17862477701171472</v>
      </c>
      <c r="N76" s="2">
        <f aca="true" t="shared" si="37" ref="N76:N91">(L76+M76)/2</f>
        <v>0.29797080781953617</v>
      </c>
      <c r="Q76" s="3" t="e">
        <f aca="true" t="shared" si="38" ref="Q76:Q102">E76</f>
        <v>#NUM!</v>
      </c>
      <c r="R76" s="2">
        <f aca="true" t="shared" si="39" ref="R76:R102">I76</f>
        <v>1.5238789433033162</v>
      </c>
      <c r="S76" s="2">
        <f aca="true" t="shared" si="40" ref="S76:S102">N76</f>
        <v>0.29797080781953617</v>
      </c>
    </row>
    <row r="77" spans="1:19" ht="16.5" customHeight="1">
      <c r="A77">
        <v>65</v>
      </c>
      <c r="B77" s="2">
        <f t="shared" si="28"/>
        <v>1.1344640137963142</v>
      </c>
      <c r="C77" s="3" t="e">
        <f t="shared" si="29"/>
        <v>#NUM!</v>
      </c>
      <c r="D77" s="3" t="e">
        <f t="shared" si="30"/>
        <v>#NUM!</v>
      </c>
      <c r="E77" s="3" t="e">
        <f t="shared" si="31"/>
        <v>#NUM!</v>
      </c>
      <c r="G77" s="2">
        <f t="shared" si="32"/>
        <v>2.5001622627399764</v>
      </c>
      <c r="H77" s="2">
        <f t="shared" si="33"/>
        <v>1.3214629269324374</v>
      </c>
      <c r="I77" s="2">
        <f t="shared" si="34"/>
        <v>1.910812594836207</v>
      </c>
      <c r="L77" s="2">
        <f t="shared" si="35"/>
        <v>0.4934317657700255</v>
      </c>
      <c r="M77" s="2">
        <f t="shared" si="36"/>
        <v>0.22966047534987064</v>
      </c>
      <c r="N77" s="2">
        <f t="shared" si="37"/>
        <v>0.36154612055994806</v>
      </c>
      <c r="Q77" s="3" t="e">
        <f t="shared" si="38"/>
        <v>#NUM!</v>
      </c>
      <c r="R77" s="2">
        <f t="shared" si="39"/>
        <v>1.910812594836207</v>
      </c>
      <c r="S77" s="2">
        <f t="shared" si="40"/>
        <v>0.36154612055994806</v>
      </c>
    </row>
    <row r="78" spans="1:19" ht="16.5" customHeight="1">
      <c r="A78">
        <v>66</v>
      </c>
      <c r="B78" s="2">
        <f t="shared" si="28"/>
        <v>1.1519173063162575</v>
      </c>
      <c r="C78" s="3" t="e">
        <f t="shared" si="29"/>
        <v>#NUM!</v>
      </c>
      <c r="D78" s="3" t="e">
        <f t="shared" si="30"/>
        <v>#NUM!</v>
      </c>
      <c r="E78" s="3" t="e">
        <f t="shared" si="31"/>
        <v>#NUM!</v>
      </c>
      <c r="G78" s="2">
        <f t="shared" si="32"/>
        <v>3.0986101617080704</v>
      </c>
      <c r="H78" s="2">
        <f t="shared" si="33"/>
        <v>1.771440682974863</v>
      </c>
      <c r="I78" s="2">
        <f t="shared" si="34"/>
        <v>2.4350254223414667</v>
      </c>
      <c r="L78" s="2">
        <f t="shared" si="35"/>
        <v>0.5892735699617804</v>
      </c>
      <c r="M78" s="2">
        <f t="shared" si="36"/>
        <v>0.2965956956492957</v>
      </c>
      <c r="N78" s="2">
        <f t="shared" si="37"/>
        <v>0.442934632805538</v>
      </c>
      <c r="Q78" s="3" t="e">
        <f t="shared" si="38"/>
        <v>#NUM!</v>
      </c>
      <c r="R78" s="2">
        <f t="shared" si="39"/>
        <v>2.4350254223414667</v>
      </c>
      <c r="S78" s="2">
        <f t="shared" si="40"/>
        <v>0.442934632805538</v>
      </c>
    </row>
    <row r="79" spans="1:19" ht="16.5" customHeight="1">
      <c r="A79">
        <v>67</v>
      </c>
      <c r="B79" s="2">
        <f t="shared" si="28"/>
        <v>1.1693705988362006</v>
      </c>
      <c r="C79" s="3" t="e">
        <f t="shared" si="29"/>
        <v>#NUM!</v>
      </c>
      <c r="D79" s="3" t="e">
        <f t="shared" si="30"/>
        <v>#NUM!</v>
      </c>
      <c r="E79" s="3" t="e">
        <f t="shared" si="31"/>
        <v>#NUM!</v>
      </c>
      <c r="G79" s="2">
        <f t="shared" si="32"/>
        <v>3.916805865551381</v>
      </c>
      <c r="H79" s="2">
        <f t="shared" si="33"/>
        <v>2.411722144897518</v>
      </c>
      <c r="I79" s="2">
        <f t="shared" si="34"/>
        <v>3.1642640052244495</v>
      </c>
      <c r="L79" s="2">
        <f t="shared" si="35"/>
        <v>0.7116543006021393</v>
      </c>
      <c r="M79" s="2">
        <f t="shared" si="36"/>
        <v>0.3853890310628845</v>
      </c>
      <c r="N79" s="2">
        <f t="shared" si="37"/>
        <v>0.5485216658325119</v>
      </c>
      <c r="Q79" s="3" t="e">
        <f t="shared" si="38"/>
        <v>#NUM!</v>
      </c>
      <c r="R79" s="2">
        <f t="shared" si="39"/>
        <v>3.1642640052244495</v>
      </c>
      <c r="S79" s="2">
        <f t="shared" si="40"/>
        <v>0.5485216658325119</v>
      </c>
    </row>
    <row r="80" spans="1:19" ht="16.5" customHeight="1">
      <c r="A80">
        <v>68</v>
      </c>
      <c r="B80" s="2">
        <f t="shared" si="28"/>
        <v>1.1868238913561442</v>
      </c>
      <c r="C80" s="3" t="e">
        <f t="shared" si="29"/>
        <v>#NUM!</v>
      </c>
      <c r="D80" s="3" t="e">
        <f t="shared" si="30"/>
        <v>#NUM!</v>
      </c>
      <c r="E80" s="3" t="e">
        <f t="shared" si="31"/>
        <v>#NUM!</v>
      </c>
      <c r="G80" s="2">
        <f t="shared" si="32"/>
        <v>5.07405266289117</v>
      </c>
      <c r="H80" s="2">
        <f t="shared" si="33"/>
        <v>3.3528053544327237</v>
      </c>
      <c r="I80" s="2">
        <f t="shared" si="34"/>
        <v>4.213429008661947</v>
      </c>
      <c r="L80" s="2">
        <f t="shared" si="35"/>
        <v>0.8704412395267129</v>
      </c>
      <c r="M80" s="2">
        <f t="shared" si="36"/>
        <v>0.5047919674077227</v>
      </c>
      <c r="N80" s="2">
        <f t="shared" si="37"/>
        <v>0.6876166034672178</v>
      </c>
      <c r="Q80" s="3" t="e">
        <f t="shared" si="38"/>
        <v>#NUM!</v>
      </c>
      <c r="R80" s="2">
        <f t="shared" si="39"/>
        <v>4.213429008661947</v>
      </c>
      <c r="S80" s="2">
        <f t="shared" si="40"/>
        <v>0.6876166034672178</v>
      </c>
    </row>
    <row r="81" spans="1:19" ht="16.5" customHeight="1">
      <c r="A81">
        <v>69</v>
      </c>
      <c r="B81" s="2">
        <f t="shared" si="28"/>
        <v>1.2042771838760873</v>
      </c>
      <c r="C81" s="3" t="e">
        <f t="shared" si="29"/>
        <v>#NUM!</v>
      </c>
      <c r="D81" s="3" t="e">
        <f t="shared" si="30"/>
        <v>#NUM!</v>
      </c>
      <c r="E81" s="3" t="e">
        <f t="shared" si="31"/>
        <v>#NUM!</v>
      </c>
      <c r="G81" s="2">
        <f t="shared" si="32"/>
        <v>6.785699088175866</v>
      </c>
      <c r="H81" s="2">
        <f t="shared" si="33"/>
        <v>4.797808230411795</v>
      </c>
      <c r="I81" s="2">
        <f t="shared" si="34"/>
        <v>5.79175365929383</v>
      </c>
      <c r="L81" s="2">
        <f t="shared" si="35"/>
        <v>1.0803143843460181</v>
      </c>
      <c r="M81" s="2">
        <f t="shared" si="36"/>
        <v>0.6679996692917236</v>
      </c>
      <c r="N81" s="2">
        <f t="shared" si="37"/>
        <v>0.8741570268188709</v>
      </c>
      <c r="Q81" s="3" t="e">
        <f t="shared" si="38"/>
        <v>#NUM!</v>
      </c>
      <c r="R81" s="2">
        <f t="shared" si="39"/>
        <v>5.79175365929383</v>
      </c>
      <c r="S81" s="2">
        <f t="shared" si="40"/>
        <v>0.8741570268188709</v>
      </c>
    </row>
    <row r="82" spans="1:19" ht="16.5" customHeight="1">
      <c r="A82">
        <v>70</v>
      </c>
      <c r="B82" s="2">
        <f t="shared" si="28"/>
        <v>1.2217304763960306</v>
      </c>
      <c r="C82" s="3" t="e">
        <f t="shared" si="29"/>
        <v>#NUM!</v>
      </c>
      <c r="D82" s="3" t="e">
        <f t="shared" si="30"/>
        <v>#NUM!</v>
      </c>
      <c r="E82" s="3" t="e">
        <f t="shared" si="31"/>
        <v>#NUM!</v>
      </c>
      <c r="G82" s="2">
        <f t="shared" si="32"/>
        <v>9.481087044536554</v>
      </c>
      <c r="H82" s="2">
        <f t="shared" si="33"/>
        <v>7.159510885581463</v>
      </c>
      <c r="I82" s="2">
        <f t="shared" si="34"/>
        <v>8.32029896505901</v>
      </c>
      <c r="L82" s="2">
        <f t="shared" si="35"/>
        <v>1.3638149389313385</v>
      </c>
      <c r="M82" s="2">
        <f t="shared" si="36"/>
        <v>0.8955370352220927</v>
      </c>
      <c r="N82" s="2">
        <f t="shared" si="37"/>
        <v>1.1296759870767157</v>
      </c>
      <c r="Q82" s="3" t="e">
        <f t="shared" si="38"/>
        <v>#NUM!</v>
      </c>
      <c r="R82" s="2">
        <f t="shared" si="39"/>
        <v>8.32029896505901</v>
      </c>
      <c r="S82" s="2">
        <f t="shared" si="40"/>
        <v>1.1296759870767157</v>
      </c>
    </row>
    <row r="83" spans="1:19" ht="16.5" customHeight="1">
      <c r="A83">
        <v>71</v>
      </c>
      <c r="B83" s="2">
        <f t="shared" si="28"/>
        <v>1.239183768915974</v>
      </c>
      <c r="C83" s="3" t="e">
        <f t="shared" si="29"/>
        <v>#NUM!</v>
      </c>
      <c r="D83" s="3" t="e">
        <f t="shared" si="30"/>
        <v>#NUM!</v>
      </c>
      <c r="E83" s="3" t="e">
        <f t="shared" si="31"/>
        <v>#NUM!</v>
      </c>
      <c r="G83" s="2">
        <f t="shared" si="32"/>
        <v>14.157636572882422</v>
      </c>
      <c r="H83" s="2">
        <f t="shared" si="33"/>
        <v>11.417135045537709</v>
      </c>
      <c r="I83" s="2">
        <f t="shared" si="34"/>
        <v>12.787385809210065</v>
      </c>
      <c r="L83" s="2">
        <f t="shared" si="35"/>
        <v>1.7568985121221994</v>
      </c>
      <c r="M83" s="2">
        <f t="shared" si="36"/>
        <v>1.2205573381870327</v>
      </c>
      <c r="N83" s="2">
        <f t="shared" si="37"/>
        <v>1.488727925154616</v>
      </c>
      <c r="Q83" s="3" t="e">
        <f t="shared" si="38"/>
        <v>#NUM!</v>
      </c>
      <c r="R83" s="2">
        <f t="shared" si="39"/>
        <v>12.787385809210065</v>
      </c>
      <c r="S83" s="2">
        <f t="shared" si="40"/>
        <v>1.488727925154616</v>
      </c>
    </row>
    <row r="84" spans="1:19" ht="16.5" customHeight="1">
      <c r="A84">
        <v>72</v>
      </c>
      <c r="B84" s="2">
        <f t="shared" si="28"/>
        <v>1.2566370614359172</v>
      </c>
      <c r="C84" s="3" t="e">
        <f t="shared" si="29"/>
        <v>#NUM!</v>
      </c>
      <c r="D84" s="3" t="e">
        <f t="shared" si="30"/>
        <v>#NUM!</v>
      </c>
      <c r="E84" s="3" t="e">
        <f t="shared" si="31"/>
        <v>#NUM!</v>
      </c>
      <c r="G84" s="2">
        <f t="shared" si="32"/>
        <v>23.876859480142656</v>
      </c>
      <c r="H84" s="2">
        <f t="shared" si="33"/>
        <v>20.65144841045961</v>
      </c>
      <c r="I84" s="2">
        <f t="shared" si="34"/>
        <v>22.264153945301132</v>
      </c>
      <c r="L84" s="2">
        <f t="shared" si="35"/>
        <v>2.319679913617898</v>
      </c>
      <c r="M84" s="2">
        <f t="shared" si="36"/>
        <v>1.699175404976648</v>
      </c>
      <c r="N84" s="2">
        <f t="shared" si="37"/>
        <v>2.0094276592972733</v>
      </c>
      <c r="Q84" s="3" t="e">
        <f t="shared" si="38"/>
        <v>#NUM!</v>
      </c>
      <c r="R84" s="2">
        <f t="shared" si="39"/>
        <v>22.264153945301132</v>
      </c>
      <c r="S84" s="2">
        <f t="shared" si="40"/>
        <v>2.0094276592972733</v>
      </c>
    </row>
    <row r="85" spans="1:19" ht="16.5" customHeight="1">
      <c r="A85">
        <v>73</v>
      </c>
      <c r="B85" s="2">
        <f t="shared" si="28"/>
        <v>1.2740903539558606</v>
      </c>
      <c r="C85" s="3" t="e">
        <f t="shared" si="29"/>
        <v>#NUM!</v>
      </c>
      <c r="D85" s="3" t="e">
        <f t="shared" si="30"/>
        <v>#NUM!</v>
      </c>
      <c r="E85" s="3" t="e">
        <f t="shared" si="31"/>
        <v>#NUM!</v>
      </c>
      <c r="G85" s="2">
        <f t="shared" si="32"/>
        <v>61.41234379484132</v>
      </c>
      <c r="H85" s="2">
        <f t="shared" si="33"/>
        <v>58.68947981461529</v>
      </c>
      <c r="I85" s="2">
        <f t="shared" si="34"/>
        <v>60.0509118047283</v>
      </c>
      <c r="L85" s="2">
        <f t="shared" si="35"/>
        <v>3.158877708687636</v>
      </c>
      <c r="M85" s="2">
        <f t="shared" si="36"/>
        <v>2.4322256055723046</v>
      </c>
      <c r="N85" s="2">
        <f t="shared" si="37"/>
        <v>2.7955516571299706</v>
      </c>
      <c r="Q85" s="3" t="e">
        <f t="shared" si="38"/>
        <v>#NUM!</v>
      </c>
      <c r="R85" s="2">
        <f t="shared" si="39"/>
        <v>60.0509118047283</v>
      </c>
      <c r="S85" s="2">
        <f t="shared" si="40"/>
        <v>2.7955516571299706</v>
      </c>
    </row>
    <row r="86" spans="1:19" ht="16.5" customHeight="1">
      <c r="A86">
        <v>74</v>
      </c>
      <c r="B86" s="2">
        <f t="shared" si="28"/>
        <v>1.2915436464758039</v>
      </c>
      <c r="C86" s="3" t="e">
        <f t="shared" si="29"/>
        <v>#NUM!</v>
      </c>
      <c r="D86" s="3" t="e">
        <f t="shared" si="30"/>
        <v>#NUM!</v>
      </c>
      <c r="E86" s="3" t="e">
        <f t="shared" si="31"/>
        <v>#NUM!</v>
      </c>
      <c r="G86" s="2" t="e">
        <f t="shared" si="32"/>
        <v>#NUM!</v>
      </c>
      <c r="H86" s="2" t="e">
        <f t="shared" si="33"/>
        <v>#NUM!</v>
      </c>
      <c r="I86" s="2" t="e">
        <f t="shared" si="34"/>
        <v>#NUM!</v>
      </c>
      <c r="L86" s="2">
        <f t="shared" si="35"/>
        <v>4.479694354786941</v>
      </c>
      <c r="M86" s="2">
        <f t="shared" si="36"/>
        <v>3.615973051126372</v>
      </c>
      <c r="N86" s="2">
        <f t="shared" si="37"/>
        <v>4.047833702956656</v>
      </c>
      <c r="Q86" s="3" t="e">
        <f t="shared" si="38"/>
        <v>#NUM!</v>
      </c>
      <c r="R86" s="2" t="e">
        <f t="shared" si="39"/>
        <v>#NUM!</v>
      </c>
      <c r="S86" s="2">
        <f t="shared" si="40"/>
        <v>4.047833702956656</v>
      </c>
    </row>
    <row r="87" spans="1:19" ht="16.5" customHeight="1">
      <c r="A87">
        <v>75</v>
      </c>
      <c r="B87" s="2">
        <f t="shared" si="28"/>
        <v>1.3089969389957472</v>
      </c>
      <c r="C87" s="3" t="e">
        <f t="shared" si="29"/>
        <v>#NUM!</v>
      </c>
      <c r="D87" s="3" t="e">
        <f t="shared" si="30"/>
        <v>#NUM!</v>
      </c>
      <c r="E87" s="3" t="e">
        <f t="shared" si="31"/>
        <v>#NUM!</v>
      </c>
      <c r="G87" s="2" t="e">
        <f t="shared" si="32"/>
        <v>#NUM!</v>
      </c>
      <c r="H87" s="2" t="e">
        <f t="shared" si="33"/>
        <v>#NUM!</v>
      </c>
      <c r="I87" s="2" t="e">
        <f t="shared" si="34"/>
        <v>#NUM!</v>
      </c>
      <c r="L87" s="2">
        <f t="shared" si="35"/>
        <v>6.724034863840124</v>
      </c>
      <c r="M87" s="2">
        <f t="shared" si="36"/>
        <v>5.6784128134686815</v>
      </c>
      <c r="N87" s="2">
        <f t="shared" si="37"/>
        <v>6.201223838654403</v>
      </c>
      <c r="Q87" s="3" t="e">
        <f t="shared" si="38"/>
        <v>#NUM!</v>
      </c>
      <c r="R87" s="2" t="e">
        <f t="shared" si="39"/>
        <v>#NUM!</v>
      </c>
      <c r="S87" s="2">
        <f t="shared" si="40"/>
        <v>6.201223838654403</v>
      </c>
    </row>
    <row r="88" spans="1:19" ht="16.5" customHeight="1">
      <c r="A88">
        <v>76</v>
      </c>
      <c r="B88" s="2">
        <f t="shared" si="28"/>
        <v>1.3264502315156903</v>
      </c>
      <c r="C88" s="3" t="e">
        <f t="shared" si="29"/>
        <v>#NUM!</v>
      </c>
      <c r="D88" s="3" t="e">
        <f t="shared" si="30"/>
        <v>#NUM!</v>
      </c>
      <c r="E88" s="3" t="e">
        <f t="shared" si="31"/>
        <v>#NUM!</v>
      </c>
      <c r="G88" s="2" t="e">
        <f t="shared" si="32"/>
        <v>#NUM!</v>
      </c>
      <c r="H88" s="2" t="e">
        <f t="shared" si="33"/>
        <v>#NUM!</v>
      </c>
      <c r="I88" s="2" t="e">
        <f t="shared" si="34"/>
        <v>#NUM!</v>
      </c>
      <c r="L88" s="2">
        <f t="shared" si="35"/>
        <v>11.028871651308863</v>
      </c>
      <c r="M88" s="2">
        <f t="shared" si="36"/>
        <v>9.73571595070042</v>
      </c>
      <c r="N88" s="2">
        <f t="shared" si="37"/>
        <v>10.382293801004643</v>
      </c>
      <c r="Q88" s="3" t="e">
        <f t="shared" si="38"/>
        <v>#NUM!</v>
      </c>
      <c r="R88" s="2" t="e">
        <f t="shared" si="39"/>
        <v>#NUM!</v>
      </c>
      <c r="S88" s="2">
        <f t="shared" si="40"/>
        <v>10.382293801004643</v>
      </c>
    </row>
    <row r="89" spans="1:19" ht="16.5" customHeight="1">
      <c r="A89">
        <v>77</v>
      </c>
      <c r="B89" s="2">
        <f t="shared" si="28"/>
        <v>1.3439035240356338</v>
      </c>
      <c r="C89" s="3" t="e">
        <f t="shared" si="29"/>
        <v>#NUM!</v>
      </c>
      <c r="D89" s="3" t="e">
        <f t="shared" si="30"/>
        <v>#NUM!</v>
      </c>
      <c r="E89" s="3" t="e">
        <f t="shared" si="31"/>
        <v>#NUM!</v>
      </c>
      <c r="G89" s="2" t="e">
        <f t="shared" si="32"/>
        <v>#NUM!</v>
      </c>
      <c r="H89" s="2" t="e">
        <f t="shared" si="33"/>
        <v>#NUM!</v>
      </c>
      <c r="I89" s="2" t="e">
        <f t="shared" si="34"/>
        <v>#NUM!</v>
      </c>
      <c r="L89" s="2">
        <f t="shared" si="35"/>
        <v>21.511199785616398</v>
      </c>
      <c r="M89" s="2">
        <f t="shared" si="36"/>
        <v>19.89497773939741</v>
      </c>
      <c r="N89" s="2">
        <f t="shared" si="37"/>
        <v>20.703088762506905</v>
      </c>
      <c r="Q89" s="3" t="e">
        <f t="shared" si="38"/>
        <v>#NUM!</v>
      </c>
      <c r="R89" s="2" t="e">
        <f t="shared" si="39"/>
        <v>#NUM!</v>
      </c>
      <c r="S89" s="2">
        <f t="shared" si="40"/>
        <v>20.703088762506905</v>
      </c>
    </row>
    <row r="90" spans="1:19" ht="16.5" customHeight="1">
      <c r="A90">
        <v>78</v>
      </c>
      <c r="B90" s="2">
        <f t="shared" si="28"/>
        <v>1.361356816555577</v>
      </c>
      <c r="C90" s="3" t="e">
        <f t="shared" si="29"/>
        <v>#NUM!</v>
      </c>
      <c r="D90" s="3" t="e">
        <f t="shared" si="30"/>
        <v>#NUM!</v>
      </c>
      <c r="E90" s="3" t="e">
        <f t="shared" si="31"/>
        <v>#NUM!</v>
      </c>
      <c r="G90" s="2" t="e">
        <f t="shared" si="32"/>
        <v>#NUM!</v>
      </c>
      <c r="H90" s="2" t="e">
        <f t="shared" si="33"/>
        <v>#NUM!</v>
      </c>
      <c r="I90" s="2" t="e">
        <f t="shared" si="34"/>
        <v>#NUM!</v>
      </c>
      <c r="L90" s="2" t="e">
        <f t="shared" si="35"/>
        <v>#NUM!</v>
      </c>
      <c r="M90" s="2" t="e">
        <f t="shared" si="36"/>
        <v>#NUM!</v>
      </c>
      <c r="N90" s="2" t="e">
        <f t="shared" si="37"/>
        <v>#NUM!</v>
      </c>
      <c r="Q90" s="3" t="e">
        <f t="shared" si="38"/>
        <v>#NUM!</v>
      </c>
      <c r="R90" s="2" t="e">
        <f t="shared" si="39"/>
        <v>#NUM!</v>
      </c>
      <c r="S90" s="2" t="e">
        <f t="shared" si="40"/>
        <v>#NUM!</v>
      </c>
    </row>
    <row r="91" spans="1:19" ht="16.5" customHeight="1">
      <c r="A91">
        <v>79</v>
      </c>
      <c r="B91" s="2">
        <f t="shared" si="28"/>
        <v>1.3788101090755203</v>
      </c>
      <c r="C91" s="3" t="e">
        <f t="shared" si="29"/>
        <v>#NUM!</v>
      </c>
      <c r="D91" s="3" t="e">
        <f t="shared" si="30"/>
        <v>#NUM!</v>
      </c>
      <c r="E91" s="3" t="e">
        <f t="shared" si="31"/>
        <v>#NUM!</v>
      </c>
      <c r="G91" s="2" t="e">
        <f t="shared" si="32"/>
        <v>#NUM!</v>
      </c>
      <c r="H91" s="2" t="e">
        <f t="shared" si="33"/>
        <v>#NUM!</v>
      </c>
      <c r="I91" s="2" t="e">
        <f t="shared" si="34"/>
        <v>#NUM!</v>
      </c>
      <c r="L91" s="2" t="e">
        <f t="shared" si="35"/>
        <v>#NUM!</v>
      </c>
      <c r="M91" s="2" t="e">
        <f t="shared" si="36"/>
        <v>#NUM!</v>
      </c>
      <c r="N91" s="2" t="e">
        <f t="shared" si="37"/>
        <v>#NUM!</v>
      </c>
      <c r="Q91" s="3" t="e">
        <f t="shared" si="38"/>
        <v>#NUM!</v>
      </c>
      <c r="R91" s="2" t="e">
        <f t="shared" si="39"/>
        <v>#NUM!</v>
      </c>
      <c r="S91" s="2" t="e">
        <f t="shared" si="40"/>
        <v>#NUM!</v>
      </c>
    </row>
    <row r="92" spans="1:19" ht="16.5" customHeight="1">
      <c r="A92">
        <v>80</v>
      </c>
      <c r="B92" s="2">
        <f t="shared" si="28"/>
        <v>1.3962634015954636</v>
      </c>
      <c r="C92" s="3" t="e">
        <f t="shared" si="29"/>
        <v>#NUM!</v>
      </c>
      <c r="D92" s="3" t="e">
        <f t="shared" si="30"/>
        <v>#NUM!</v>
      </c>
      <c r="E92" s="3" t="e">
        <f t="shared" si="31"/>
        <v>#NUM!</v>
      </c>
      <c r="G92" s="2" t="e">
        <f t="shared" si="32"/>
        <v>#NUM!</v>
      </c>
      <c r="H92" s="2" t="e">
        <f t="shared" si="33"/>
        <v>#NUM!</v>
      </c>
      <c r="I92" s="2" t="e">
        <f t="shared" si="34"/>
        <v>#NUM!</v>
      </c>
      <c r="L92" s="2" t="e">
        <f t="shared" si="35"/>
        <v>#NUM!</v>
      </c>
      <c r="M92" s="2" t="e">
        <f t="shared" si="36"/>
        <v>#NUM!</v>
      </c>
      <c r="N92" s="2" t="e">
        <f aca="true" t="shared" si="41" ref="N92:N102">(L92+M92)/2</f>
        <v>#NUM!</v>
      </c>
      <c r="Q92" s="3" t="e">
        <f t="shared" si="38"/>
        <v>#NUM!</v>
      </c>
      <c r="R92" s="2" t="e">
        <f t="shared" si="39"/>
        <v>#NUM!</v>
      </c>
      <c r="S92" s="2" t="e">
        <f t="shared" si="40"/>
        <v>#NUM!</v>
      </c>
    </row>
    <row r="93" spans="1:19" ht="16.5" customHeight="1">
      <c r="A93">
        <v>81</v>
      </c>
      <c r="B93" s="2">
        <f t="shared" si="28"/>
        <v>1.413716694115407</v>
      </c>
      <c r="C93" s="3" t="e">
        <f t="shared" si="29"/>
        <v>#NUM!</v>
      </c>
      <c r="D93" s="3" t="e">
        <f t="shared" si="30"/>
        <v>#NUM!</v>
      </c>
      <c r="E93" s="3" t="e">
        <f t="shared" si="31"/>
        <v>#NUM!</v>
      </c>
      <c r="G93" s="2" t="e">
        <f t="shared" si="32"/>
        <v>#NUM!</v>
      </c>
      <c r="H93" s="2" t="e">
        <f t="shared" si="33"/>
        <v>#NUM!</v>
      </c>
      <c r="I93" s="2" t="e">
        <f t="shared" si="34"/>
        <v>#NUM!</v>
      </c>
      <c r="L93" s="2" t="e">
        <f t="shared" si="35"/>
        <v>#NUM!</v>
      </c>
      <c r="M93" s="2" t="e">
        <f t="shared" si="36"/>
        <v>#NUM!</v>
      </c>
      <c r="N93" s="2" t="e">
        <f t="shared" si="41"/>
        <v>#NUM!</v>
      </c>
      <c r="Q93" s="3" t="e">
        <f t="shared" si="38"/>
        <v>#NUM!</v>
      </c>
      <c r="R93" s="2" t="e">
        <f t="shared" si="39"/>
        <v>#NUM!</v>
      </c>
      <c r="S93" s="2" t="e">
        <f t="shared" si="40"/>
        <v>#NUM!</v>
      </c>
    </row>
    <row r="94" spans="1:19" ht="16.5" customHeight="1">
      <c r="A94">
        <v>82</v>
      </c>
      <c r="B94" s="2">
        <f t="shared" si="28"/>
        <v>1.43116998663535</v>
      </c>
      <c r="C94" s="3" t="e">
        <f t="shared" si="29"/>
        <v>#NUM!</v>
      </c>
      <c r="D94" s="3" t="e">
        <f t="shared" si="30"/>
        <v>#NUM!</v>
      </c>
      <c r="E94" s="3" t="e">
        <f t="shared" si="31"/>
        <v>#NUM!</v>
      </c>
      <c r="G94" s="2" t="e">
        <f t="shared" si="32"/>
        <v>#NUM!</v>
      </c>
      <c r="H94" s="2" t="e">
        <f t="shared" si="33"/>
        <v>#NUM!</v>
      </c>
      <c r="I94" s="2" t="e">
        <f t="shared" si="34"/>
        <v>#NUM!</v>
      </c>
      <c r="L94" s="2" t="e">
        <f t="shared" si="35"/>
        <v>#NUM!</v>
      </c>
      <c r="M94" s="2" t="e">
        <f t="shared" si="36"/>
        <v>#NUM!</v>
      </c>
      <c r="N94" s="2" t="e">
        <f t="shared" si="41"/>
        <v>#NUM!</v>
      </c>
      <c r="Q94" s="3" t="e">
        <f t="shared" si="38"/>
        <v>#NUM!</v>
      </c>
      <c r="R94" s="2" t="e">
        <f t="shared" si="39"/>
        <v>#NUM!</v>
      </c>
      <c r="S94" s="2" t="e">
        <f t="shared" si="40"/>
        <v>#NUM!</v>
      </c>
    </row>
    <row r="95" spans="1:19" ht="16.5" customHeight="1">
      <c r="A95">
        <v>83</v>
      </c>
      <c r="B95" s="2">
        <f t="shared" si="28"/>
        <v>1.4486232791552935</v>
      </c>
      <c r="C95" s="3" t="e">
        <f t="shared" si="29"/>
        <v>#NUM!</v>
      </c>
      <c r="D95" s="3" t="e">
        <f t="shared" si="30"/>
        <v>#NUM!</v>
      </c>
      <c r="E95" s="3" t="e">
        <f t="shared" si="31"/>
        <v>#NUM!</v>
      </c>
      <c r="G95" s="2" t="e">
        <f t="shared" si="32"/>
        <v>#NUM!</v>
      </c>
      <c r="H95" s="2" t="e">
        <f t="shared" si="33"/>
        <v>#NUM!</v>
      </c>
      <c r="I95" s="2" t="e">
        <f t="shared" si="34"/>
        <v>#NUM!</v>
      </c>
      <c r="L95" s="2" t="e">
        <f t="shared" si="35"/>
        <v>#NUM!</v>
      </c>
      <c r="M95" s="2" t="e">
        <f t="shared" si="36"/>
        <v>#NUM!</v>
      </c>
      <c r="N95" s="2" t="e">
        <f t="shared" si="41"/>
        <v>#NUM!</v>
      </c>
      <c r="Q95" s="3" t="e">
        <f t="shared" si="38"/>
        <v>#NUM!</v>
      </c>
      <c r="R95" s="2" t="e">
        <f t="shared" si="39"/>
        <v>#NUM!</v>
      </c>
      <c r="S95" s="2" t="e">
        <f t="shared" si="40"/>
        <v>#NUM!</v>
      </c>
    </row>
    <row r="96" spans="1:19" ht="16.5" customHeight="1">
      <c r="A96">
        <v>84</v>
      </c>
      <c r="B96" s="2">
        <f t="shared" si="28"/>
        <v>1.4660765716752369</v>
      </c>
      <c r="C96" s="3" t="e">
        <f t="shared" si="29"/>
        <v>#NUM!</v>
      </c>
      <c r="D96" s="3" t="e">
        <f t="shared" si="30"/>
        <v>#NUM!</v>
      </c>
      <c r="E96" s="3" t="e">
        <f t="shared" si="31"/>
        <v>#NUM!</v>
      </c>
      <c r="G96" s="2" t="e">
        <f t="shared" si="32"/>
        <v>#NUM!</v>
      </c>
      <c r="H96" s="2" t="e">
        <f t="shared" si="33"/>
        <v>#NUM!</v>
      </c>
      <c r="I96" s="2" t="e">
        <f t="shared" si="34"/>
        <v>#NUM!</v>
      </c>
      <c r="L96" s="2" t="e">
        <f t="shared" si="35"/>
        <v>#NUM!</v>
      </c>
      <c r="M96" s="2" t="e">
        <f t="shared" si="36"/>
        <v>#NUM!</v>
      </c>
      <c r="N96" s="2" t="e">
        <f t="shared" si="41"/>
        <v>#NUM!</v>
      </c>
      <c r="Q96" s="3" t="e">
        <f t="shared" si="38"/>
        <v>#NUM!</v>
      </c>
      <c r="R96" s="2" t="e">
        <f t="shared" si="39"/>
        <v>#NUM!</v>
      </c>
      <c r="S96" s="2" t="e">
        <f t="shared" si="40"/>
        <v>#NUM!</v>
      </c>
    </row>
    <row r="97" spans="1:19" ht="16.5" customHeight="1">
      <c r="A97">
        <v>85</v>
      </c>
      <c r="B97" s="2">
        <f t="shared" si="28"/>
        <v>1.4835298641951802</v>
      </c>
      <c r="C97" s="3" t="e">
        <f t="shared" si="29"/>
        <v>#NUM!</v>
      </c>
      <c r="D97" s="3" t="e">
        <f t="shared" si="30"/>
        <v>#NUM!</v>
      </c>
      <c r="E97" s="3" t="e">
        <f t="shared" si="31"/>
        <v>#NUM!</v>
      </c>
      <c r="G97" s="2" t="e">
        <f t="shared" si="32"/>
        <v>#NUM!</v>
      </c>
      <c r="H97" s="2" t="e">
        <f t="shared" si="33"/>
        <v>#NUM!</v>
      </c>
      <c r="I97" s="2" t="e">
        <f t="shared" si="34"/>
        <v>#NUM!</v>
      </c>
      <c r="L97" s="2" t="e">
        <f t="shared" si="35"/>
        <v>#NUM!</v>
      </c>
      <c r="M97" s="2" t="e">
        <f t="shared" si="36"/>
        <v>#NUM!</v>
      </c>
      <c r="N97" s="2" t="e">
        <f t="shared" si="41"/>
        <v>#NUM!</v>
      </c>
      <c r="Q97" s="3" t="e">
        <f t="shared" si="38"/>
        <v>#NUM!</v>
      </c>
      <c r="R97" s="2" t="e">
        <f t="shared" si="39"/>
        <v>#NUM!</v>
      </c>
      <c r="S97" s="2" t="e">
        <f t="shared" si="40"/>
        <v>#NUM!</v>
      </c>
    </row>
    <row r="98" spans="1:19" ht="16.5" customHeight="1">
      <c r="A98">
        <v>86</v>
      </c>
      <c r="B98" s="2">
        <f t="shared" si="28"/>
        <v>1.5009831567151233</v>
      </c>
      <c r="C98" s="3" t="e">
        <f t="shared" si="29"/>
        <v>#NUM!</v>
      </c>
      <c r="D98" s="3" t="e">
        <f t="shared" si="30"/>
        <v>#NUM!</v>
      </c>
      <c r="E98" s="3" t="e">
        <f t="shared" si="31"/>
        <v>#NUM!</v>
      </c>
      <c r="G98" s="2" t="e">
        <f t="shared" si="32"/>
        <v>#NUM!</v>
      </c>
      <c r="H98" s="2" t="e">
        <f t="shared" si="33"/>
        <v>#NUM!</v>
      </c>
      <c r="I98" s="2" t="e">
        <f t="shared" si="34"/>
        <v>#NUM!</v>
      </c>
      <c r="L98" s="2" t="e">
        <f t="shared" si="35"/>
        <v>#NUM!</v>
      </c>
      <c r="M98" s="2" t="e">
        <f t="shared" si="36"/>
        <v>#NUM!</v>
      </c>
      <c r="N98" s="2" t="e">
        <f t="shared" si="41"/>
        <v>#NUM!</v>
      </c>
      <c r="Q98" s="3" t="e">
        <f t="shared" si="38"/>
        <v>#NUM!</v>
      </c>
      <c r="R98" s="2" t="e">
        <f t="shared" si="39"/>
        <v>#NUM!</v>
      </c>
      <c r="S98" s="2" t="e">
        <f t="shared" si="40"/>
        <v>#NUM!</v>
      </c>
    </row>
    <row r="99" spans="1:19" ht="16.5" customHeight="1">
      <c r="A99">
        <v>87</v>
      </c>
      <c r="B99" s="2">
        <f t="shared" si="28"/>
        <v>1.5184364492350666</v>
      </c>
      <c r="C99" s="3" t="e">
        <f t="shared" si="29"/>
        <v>#NUM!</v>
      </c>
      <c r="D99" s="3" t="e">
        <f t="shared" si="30"/>
        <v>#NUM!</v>
      </c>
      <c r="E99" s="3" t="e">
        <f t="shared" si="31"/>
        <v>#NUM!</v>
      </c>
      <c r="G99" s="2" t="e">
        <f t="shared" si="32"/>
        <v>#NUM!</v>
      </c>
      <c r="H99" s="2" t="e">
        <f t="shared" si="33"/>
        <v>#NUM!</v>
      </c>
      <c r="I99" s="2" t="e">
        <f t="shared" si="34"/>
        <v>#NUM!</v>
      </c>
      <c r="L99" s="2" t="e">
        <f t="shared" si="35"/>
        <v>#NUM!</v>
      </c>
      <c r="M99" s="2" t="e">
        <f t="shared" si="36"/>
        <v>#NUM!</v>
      </c>
      <c r="N99" s="2" t="e">
        <f t="shared" si="41"/>
        <v>#NUM!</v>
      </c>
      <c r="Q99" s="3" t="e">
        <f t="shared" si="38"/>
        <v>#NUM!</v>
      </c>
      <c r="R99" s="2" t="e">
        <f t="shared" si="39"/>
        <v>#NUM!</v>
      </c>
      <c r="S99" s="2" t="e">
        <f t="shared" si="40"/>
        <v>#NUM!</v>
      </c>
    </row>
    <row r="100" spans="1:19" ht="16.5" customHeight="1">
      <c r="A100">
        <v>88</v>
      </c>
      <c r="B100" s="2">
        <f t="shared" si="28"/>
        <v>1.53588974175501</v>
      </c>
      <c r="C100" s="3" t="e">
        <f t="shared" si="29"/>
        <v>#NUM!</v>
      </c>
      <c r="D100" s="3" t="e">
        <f t="shared" si="30"/>
        <v>#NUM!</v>
      </c>
      <c r="E100" s="3" t="e">
        <f t="shared" si="31"/>
        <v>#NUM!</v>
      </c>
      <c r="G100" s="2" t="e">
        <f t="shared" si="32"/>
        <v>#NUM!</v>
      </c>
      <c r="H100" s="2" t="e">
        <f t="shared" si="33"/>
        <v>#NUM!</v>
      </c>
      <c r="I100" s="2" t="e">
        <f t="shared" si="34"/>
        <v>#NUM!</v>
      </c>
      <c r="L100" s="2" t="e">
        <f t="shared" si="35"/>
        <v>#NUM!</v>
      </c>
      <c r="M100" s="2" t="e">
        <f t="shared" si="36"/>
        <v>#NUM!</v>
      </c>
      <c r="N100" s="2" t="e">
        <f t="shared" si="41"/>
        <v>#NUM!</v>
      </c>
      <c r="Q100" s="3" t="e">
        <f t="shared" si="38"/>
        <v>#NUM!</v>
      </c>
      <c r="R100" s="2" t="e">
        <f t="shared" si="39"/>
        <v>#NUM!</v>
      </c>
      <c r="S100" s="2" t="e">
        <f t="shared" si="40"/>
        <v>#NUM!</v>
      </c>
    </row>
    <row r="101" spans="1:19" ht="16.5" customHeight="1">
      <c r="A101">
        <v>89</v>
      </c>
      <c r="B101" s="2">
        <f t="shared" si="28"/>
        <v>1.5533430342749535</v>
      </c>
      <c r="C101" s="3" t="e">
        <f t="shared" si="29"/>
        <v>#NUM!</v>
      </c>
      <c r="D101" s="3" t="e">
        <f t="shared" si="30"/>
        <v>#NUM!</v>
      </c>
      <c r="E101" s="3" t="e">
        <f t="shared" si="31"/>
        <v>#NUM!</v>
      </c>
      <c r="G101" s="2" t="e">
        <f t="shared" si="32"/>
        <v>#NUM!</v>
      </c>
      <c r="H101" s="2" t="e">
        <f t="shared" si="33"/>
        <v>#NUM!</v>
      </c>
      <c r="I101" s="2" t="e">
        <f t="shared" si="34"/>
        <v>#NUM!</v>
      </c>
      <c r="L101" s="2" t="e">
        <f t="shared" si="35"/>
        <v>#NUM!</v>
      </c>
      <c r="M101" s="2" t="e">
        <f t="shared" si="36"/>
        <v>#NUM!</v>
      </c>
      <c r="N101" s="2" t="e">
        <f t="shared" si="41"/>
        <v>#NUM!</v>
      </c>
      <c r="Q101" s="3" t="e">
        <f t="shared" si="38"/>
        <v>#NUM!</v>
      </c>
      <c r="R101" s="2" t="e">
        <f t="shared" si="39"/>
        <v>#NUM!</v>
      </c>
      <c r="S101" s="2" t="e">
        <f t="shared" si="40"/>
        <v>#NUM!</v>
      </c>
    </row>
    <row r="102" spans="1:19" ht="16.5" customHeight="1">
      <c r="A102">
        <v>90</v>
      </c>
      <c r="B102" s="2">
        <f t="shared" si="28"/>
        <v>1.5707963267948966</v>
      </c>
      <c r="C102" s="3" t="e">
        <f t="shared" si="29"/>
        <v>#NUM!</v>
      </c>
      <c r="D102" s="3" t="e">
        <f t="shared" si="30"/>
        <v>#NUM!</v>
      </c>
      <c r="E102" s="3" t="e">
        <f t="shared" si="31"/>
        <v>#NUM!</v>
      </c>
      <c r="G102" s="2" t="e">
        <f t="shared" si="32"/>
        <v>#NUM!</v>
      </c>
      <c r="H102" s="2" t="e">
        <f t="shared" si="33"/>
        <v>#NUM!</v>
      </c>
      <c r="I102" s="2" t="e">
        <f t="shared" si="34"/>
        <v>#NUM!</v>
      </c>
      <c r="L102" s="2" t="e">
        <f t="shared" si="35"/>
        <v>#NUM!</v>
      </c>
      <c r="M102" s="2" t="e">
        <f t="shared" si="36"/>
        <v>#NUM!</v>
      </c>
      <c r="N102" s="2" t="e">
        <f t="shared" si="41"/>
        <v>#NUM!</v>
      </c>
      <c r="Q102" s="3" t="e">
        <f t="shared" si="38"/>
        <v>#NUM!</v>
      </c>
      <c r="R102" s="2" t="e">
        <f t="shared" si="39"/>
        <v>#NUM!</v>
      </c>
      <c r="S102" s="2" t="e">
        <f t="shared" si="40"/>
        <v>#NUM!</v>
      </c>
    </row>
  </sheetData>
  <sheetProtection/>
  <printOptions gridLines="1" horizontalCentered="1"/>
  <pageMargins left="0.75" right="0.75" top="1" bottom="1" header="0.5" footer="0.5"/>
  <pageSetup fitToHeight="0" fitToWidth="1" orientation="landscape" paperSize="9" scale="94"/>
  <headerFooter alignWithMargins="0">
    <oddFooter>&amp;C&amp;10Page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Hughes</cp:lastModifiedBy>
  <dcterms:created xsi:type="dcterms:W3CDTF">2006-02-28T00:52:19Z</dcterms:created>
  <dcterms:modified xsi:type="dcterms:W3CDTF">2013-05-22T01:25:33Z</dcterms:modified>
  <cp:category/>
  <cp:version/>
  <cp:contentType/>
  <cp:contentStatus/>
</cp:coreProperties>
</file>